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<sst xmlns="http://schemas.openxmlformats.org/spreadsheetml/2006/main" count="262" uniqueCount="133">
  <si>
    <t>学号</t>
  </si>
  <si>
    <t>累计获得总学分</t>
  </si>
  <si>
    <t>主修专业课程学年平均绩点</t>
  </si>
  <si>
    <t>所有课程学年平均绩点</t>
  </si>
  <si>
    <t>综合绩点</t>
  </si>
  <si>
    <t>学业排名</t>
  </si>
  <si>
    <t>体测成绩</t>
  </si>
  <si>
    <t>体测等级</t>
  </si>
  <si>
    <t>思想道德得分</t>
  </si>
  <si>
    <t>思想道德映射分</t>
  </si>
  <si>
    <t>科研学习水平得分</t>
  </si>
  <si>
    <t>科研学习水平映射分</t>
  </si>
  <si>
    <t>宿舍成绩</t>
  </si>
  <si>
    <t>综合测评总分</t>
  </si>
  <si>
    <t>综合测评排名</t>
  </si>
  <si>
    <t>综合测评等级</t>
  </si>
  <si>
    <t>3160105138</t>
  </si>
  <si>
    <t>81.8</t>
  </si>
  <si>
    <t>良好</t>
  </si>
  <si>
    <t>优秀</t>
  </si>
  <si>
    <t>3160104582</t>
  </si>
  <si>
    <t>86.9</t>
  </si>
  <si>
    <t>3160102123</t>
  </si>
  <si>
    <t>87.1</t>
  </si>
  <si>
    <t>3160103792</t>
  </si>
  <si>
    <t>68.1</t>
  </si>
  <si>
    <t>合格</t>
  </si>
  <si>
    <t>3160104081</t>
  </si>
  <si>
    <t>免测</t>
  </si>
  <si>
    <t>3160101814</t>
  </si>
  <si>
    <t>82.6</t>
  </si>
  <si>
    <t>3160104361</t>
  </si>
  <si>
    <t>65.6</t>
  </si>
  <si>
    <t>3160102109</t>
  </si>
  <si>
    <t>79.9</t>
  </si>
  <si>
    <t>3160102073</t>
  </si>
  <si>
    <t>77.4</t>
  </si>
  <si>
    <t>3160102052</t>
  </si>
  <si>
    <t>3160105115</t>
  </si>
  <si>
    <t>83.8</t>
  </si>
  <si>
    <t>3160103128</t>
  </si>
  <si>
    <t>77.2</t>
  </si>
  <si>
    <t>3160101869</t>
  </si>
  <si>
    <t>73.7</t>
  </si>
  <si>
    <t>3160100962</t>
  </si>
  <si>
    <t>84.7</t>
  </si>
  <si>
    <t>3160102136</t>
  </si>
  <si>
    <t>83.7</t>
  </si>
  <si>
    <t>3160102104</t>
  </si>
  <si>
    <t>80.0</t>
  </si>
  <si>
    <t>3160101273</t>
  </si>
  <si>
    <t>76.7</t>
  </si>
  <si>
    <t>3160104787</t>
  </si>
  <si>
    <t>81.4</t>
  </si>
  <si>
    <t>3160105458</t>
  </si>
  <si>
    <t>80.1</t>
  </si>
  <si>
    <t>3160102736</t>
  </si>
  <si>
    <t>82.0</t>
  </si>
  <si>
    <t>3160102131</t>
  </si>
  <si>
    <t>75.0</t>
  </si>
  <si>
    <t>3160102090</t>
  </si>
  <si>
    <t>84.2</t>
  </si>
  <si>
    <t>3160104257</t>
  </si>
  <si>
    <t>77.3</t>
  </si>
  <si>
    <t>3160105057</t>
  </si>
  <si>
    <t>3160101275</t>
  </si>
  <si>
    <t>80.8</t>
  </si>
  <si>
    <t>3160102632</t>
  </si>
  <si>
    <t>78.4</t>
  </si>
  <si>
    <t>3160101304</t>
  </si>
  <si>
    <t>3160103948</t>
  </si>
  <si>
    <t>76.1</t>
  </si>
  <si>
    <t>3160102618</t>
  </si>
  <si>
    <t>73.9</t>
  </si>
  <si>
    <t>3160105658</t>
  </si>
  <si>
    <t>3160102746</t>
  </si>
  <si>
    <t>68.6</t>
  </si>
  <si>
    <t>3160104607</t>
  </si>
  <si>
    <t>65.1</t>
  </si>
  <si>
    <t>3160102172</t>
  </si>
  <si>
    <t>缓测</t>
  </si>
  <si>
    <t>不合格</t>
  </si>
  <si>
    <t>3160102056</t>
  </si>
  <si>
    <t>87.4</t>
  </si>
  <si>
    <t>3160102028</t>
  </si>
  <si>
    <t>78.8</t>
  </si>
  <si>
    <t>3160104580</t>
  </si>
  <si>
    <t>78.9</t>
  </si>
  <si>
    <t>3160104097</t>
  </si>
  <si>
    <t>70.7</t>
  </si>
  <si>
    <t>3160101130</t>
  </si>
  <si>
    <t>65.2</t>
  </si>
  <si>
    <t>3160104098</t>
  </si>
  <si>
    <t>3160104306</t>
  </si>
  <si>
    <t>77.7</t>
  </si>
  <si>
    <t>3160104198</t>
  </si>
  <si>
    <t>72.0</t>
  </si>
  <si>
    <t>3160105534</t>
  </si>
  <si>
    <t>61.0</t>
  </si>
  <si>
    <t>3160102796</t>
  </si>
  <si>
    <t>76.6</t>
  </si>
  <si>
    <t>3160101229</t>
  </si>
  <si>
    <t>59.2</t>
  </si>
  <si>
    <t>3160102126</t>
  </si>
  <si>
    <t>69.7</t>
  </si>
  <si>
    <t>3160105775</t>
  </si>
  <si>
    <t>84.5</t>
  </si>
  <si>
    <t>3160105456</t>
  </si>
  <si>
    <t>3160102020</t>
  </si>
  <si>
    <t>78.5</t>
  </si>
  <si>
    <t>3160105837</t>
  </si>
  <si>
    <t>3160100076</t>
  </si>
  <si>
    <t>64.2</t>
  </si>
  <si>
    <t>3150101997</t>
  </si>
  <si>
    <t>64.4</t>
  </si>
  <si>
    <t>3160102118</t>
  </si>
  <si>
    <t>61.2</t>
  </si>
  <si>
    <t>3160104359</t>
  </si>
  <si>
    <t>缺项</t>
  </si>
  <si>
    <t>3160105779</t>
  </si>
  <si>
    <t>71.0</t>
  </si>
  <si>
    <t>3160101306</t>
  </si>
  <si>
    <t>3160104718</t>
  </si>
  <si>
    <t>81.7</t>
  </si>
  <si>
    <t>3150105526</t>
  </si>
  <si>
    <t>3160100806</t>
  </si>
  <si>
    <t>61.4</t>
  </si>
  <si>
    <t>3160106008</t>
  </si>
  <si>
    <t>3160102605</t>
  </si>
  <si>
    <t>59.6</t>
  </si>
  <si>
    <t>3160104644</t>
  </si>
  <si>
    <t>0.69</t>
  </si>
  <si>
    <t>0.99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</si>
</sst>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5"/>
  <sheetViews>
    <sheetView tabSelected="1" workbookViewId="0">
      <selection activeCell="A1" sqref="$A1:$XFD1048576"/>
    </sheetView>
  </sheetViews>
  <sheetFormatPr defaultColWidth="8.25" defaultRowHeight="14"/>
  <cols>
    <col min="1" max="1" width="11.6666666666667" style="2" customWidth="1"/>
    <col min="2" max="2" width="14.8333333333333" style="2" customWidth="1"/>
    <col min="3" max="3" width="25" style="2" customWidth="1"/>
    <col min="4" max="4" width="20.9166666666667" style="2" customWidth="1"/>
    <col min="5" max="8" width="8.75" style="2" customWidth="1"/>
    <col min="9" max="9" width="12.75" style="3" customWidth="1"/>
    <col min="10" max="10" width="14.8333333333333" style="3" customWidth="1"/>
    <col min="11" max="11" width="16.8333333333333" style="3" customWidth="1"/>
    <col min="12" max="12" width="18.9166666666667" style="2" customWidth="1"/>
    <col min="13" max="13" width="8.75" style="2" customWidth="1"/>
    <col min="14" max="14" width="12.75" style="2" customWidth="1"/>
    <col min="15" max="16" width="12.75" style="1" customWidth="1"/>
    <col min="17" max="16382" width="8.25" style="1"/>
  </cols>
  <sheetData>
    <row r="1" s="1" customForma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7" t="s">
        <v>15</v>
      </c>
    </row>
    <row r="2" s="1" customFormat="1" spans="1:16">
      <c r="A2" s="5" t="s">
        <v>16</v>
      </c>
      <c r="B2" s="5">
        <v>130</v>
      </c>
      <c r="C2" s="5">
        <v>4.78</v>
      </c>
      <c r="D2" s="5">
        <v>4.8</v>
      </c>
      <c r="E2" s="5">
        <f t="shared" ref="E2:E62" si="0">C2*0.7+D2*0.3</f>
        <v>4.786</v>
      </c>
      <c r="F2" s="5">
        <v>1</v>
      </c>
      <c r="G2" s="5" t="s">
        <v>17</v>
      </c>
      <c r="H2" s="5" t="s">
        <v>18</v>
      </c>
      <c r="I2" s="5">
        <v>45</v>
      </c>
      <c r="J2" s="5">
        <v>10</v>
      </c>
      <c r="K2" s="5">
        <v>7</v>
      </c>
      <c r="L2" s="5">
        <f t="shared" ref="L2:L62" si="1">K2/19*10</f>
        <v>3.68421052631579</v>
      </c>
      <c r="M2" s="5">
        <v>9.364</v>
      </c>
      <c r="N2" s="5">
        <f t="shared" ref="N2:N62" si="2">J2*0.45+L2*0.4+M2*0.15</f>
        <v>7.37828421052632</v>
      </c>
      <c r="O2" s="5">
        <v>1</v>
      </c>
      <c r="P2" s="5" t="s">
        <v>19</v>
      </c>
    </row>
    <row r="3" s="1" customFormat="1" spans="1:16">
      <c r="A3" s="5" t="s">
        <v>20</v>
      </c>
      <c r="B3" s="5">
        <v>144</v>
      </c>
      <c r="C3" s="5">
        <v>4.69</v>
      </c>
      <c r="D3" s="5">
        <v>4.7</v>
      </c>
      <c r="E3" s="5">
        <f t="shared" si="0"/>
        <v>4.693</v>
      </c>
      <c r="F3" s="5">
        <v>2</v>
      </c>
      <c r="G3" s="5" t="s">
        <v>21</v>
      </c>
      <c r="H3" s="5" t="s">
        <v>18</v>
      </c>
      <c r="I3" s="5">
        <v>17</v>
      </c>
      <c r="J3" s="5">
        <f t="shared" ref="J3:J62" si="3">I3/45*10</f>
        <v>3.77777777777778</v>
      </c>
      <c r="K3" s="5">
        <v>8</v>
      </c>
      <c r="L3" s="5">
        <f t="shared" si="1"/>
        <v>4.21052631578947</v>
      </c>
      <c r="M3" s="5">
        <v>9.684</v>
      </c>
      <c r="N3" s="5">
        <f t="shared" si="2"/>
        <v>4.83681052631579</v>
      </c>
      <c r="O3" s="5">
        <v>5</v>
      </c>
      <c r="P3" s="5" t="s">
        <v>19</v>
      </c>
    </row>
    <row r="4" s="1" customFormat="1" spans="1:16">
      <c r="A4" s="5" t="s">
        <v>22</v>
      </c>
      <c r="B4" s="5">
        <v>153</v>
      </c>
      <c r="C4" s="5">
        <v>4.72</v>
      </c>
      <c r="D4" s="5">
        <v>4.6</v>
      </c>
      <c r="E4" s="5">
        <f t="shared" si="0"/>
        <v>4.684</v>
      </c>
      <c r="F4" s="5">
        <v>3</v>
      </c>
      <c r="G4" s="5" t="s">
        <v>23</v>
      </c>
      <c r="H4" s="5" t="s">
        <v>18</v>
      </c>
      <c r="I4" s="5">
        <v>12</v>
      </c>
      <c r="J4" s="5">
        <f t="shared" si="3"/>
        <v>2.66666666666667</v>
      </c>
      <c r="K4" s="5">
        <v>7</v>
      </c>
      <c r="L4" s="5">
        <f t="shared" si="1"/>
        <v>3.68421052631579</v>
      </c>
      <c r="M4" s="5">
        <v>9.715</v>
      </c>
      <c r="N4" s="5">
        <f t="shared" si="2"/>
        <v>4.13093421052632</v>
      </c>
      <c r="O4" s="5">
        <v>9</v>
      </c>
      <c r="P4" s="5" t="s">
        <v>19</v>
      </c>
    </row>
    <row r="5" s="1" customFormat="1" spans="1:16">
      <c r="A5" s="5" t="s">
        <v>24</v>
      </c>
      <c r="B5" s="5">
        <v>132</v>
      </c>
      <c r="C5" s="5">
        <v>4.63</v>
      </c>
      <c r="D5" s="5">
        <v>4.7</v>
      </c>
      <c r="E5" s="5">
        <f t="shared" si="0"/>
        <v>4.651</v>
      </c>
      <c r="F5" s="5">
        <v>4</v>
      </c>
      <c r="G5" s="5" t="s">
        <v>25</v>
      </c>
      <c r="H5" s="5" t="s">
        <v>26</v>
      </c>
      <c r="I5" s="5">
        <v>1</v>
      </c>
      <c r="J5" s="5">
        <f t="shared" si="3"/>
        <v>0.222222222222222</v>
      </c>
      <c r="K5" s="5">
        <v>0</v>
      </c>
      <c r="L5" s="5">
        <f t="shared" si="1"/>
        <v>0</v>
      </c>
      <c r="M5" s="5">
        <v>7.808</v>
      </c>
      <c r="N5" s="5">
        <f t="shared" si="2"/>
        <v>1.2712</v>
      </c>
      <c r="O5" s="5">
        <v>43</v>
      </c>
      <c r="P5" s="5" t="s">
        <v>18</v>
      </c>
    </row>
    <row r="6" s="1" customFormat="1" spans="1:16">
      <c r="A6" s="5" t="s">
        <v>27</v>
      </c>
      <c r="B6" s="5">
        <v>133</v>
      </c>
      <c r="C6" s="5">
        <v>4.68</v>
      </c>
      <c r="D6" s="5">
        <v>4.57</v>
      </c>
      <c r="E6" s="5">
        <f t="shared" si="0"/>
        <v>4.647</v>
      </c>
      <c r="F6" s="5">
        <v>5</v>
      </c>
      <c r="G6" s="5" t="s">
        <v>28</v>
      </c>
      <c r="H6" s="5" t="s">
        <v>26</v>
      </c>
      <c r="I6" s="5">
        <v>3</v>
      </c>
      <c r="J6" s="5">
        <f t="shared" si="3"/>
        <v>0.666666666666667</v>
      </c>
      <c r="K6" s="5">
        <v>19</v>
      </c>
      <c r="L6" s="5">
        <v>10</v>
      </c>
      <c r="M6" s="5">
        <v>7.221</v>
      </c>
      <c r="N6" s="5">
        <f t="shared" si="2"/>
        <v>5.38315</v>
      </c>
      <c r="O6" s="5">
        <v>3</v>
      </c>
      <c r="P6" s="5" t="s">
        <v>19</v>
      </c>
    </row>
    <row r="7" s="1" customFormat="1" spans="1:16">
      <c r="A7" s="5" t="s">
        <v>29</v>
      </c>
      <c r="B7" s="5">
        <v>139.5</v>
      </c>
      <c r="C7" s="5">
        <v>4.62</v>
      </c>
      <c r="D7" s="5">
        <v>4.62</v>
      </c>
      <c r="E7" s="5">
        <f t="shared" si="0"/>
        <v>4.62</v>
      </c>
      <c r="F7" s="5">
        <v>6</v>
      </c>
      <c r="G7" s="5" t="s">
        <v>30</v>
      </c>
      <c r="H7" s="5" t="s">
        <v>18</v>
      </c>
      <c r="I7" s="5">
        <v>17</v>
      </c>
      <c r="J7" s="5">
        <f t="shared" si="3"/>
        <v>3.77777777777778</v>
      </c>
      <c r="K7" s="5">
        <v>6</v>
      </c>
      <c r="L7" s="5">
        <f t="shared" si="1"/>
        <v>3.15789473684211</v>
      </c>
      <c r="M7" s="5">
        <v>8.406</v>
      </c>
      <c r="N7" s="5">
        <f t="shared" si="2"/>
        <v>4.22405789473684</v>
      </c>
      <c r="O7" s="5">
        <v>7</v>
      </c>
      <c r="P7" s="5" t="s">
        <v>19</v>
      </c>
    </row>
    <row r="8" s="1" customFormat="1" spans="1:16">
      <c r="A8" s="5" t="s">
        <v>31</v>
      </c>
      <c r="B8" s="5">
        <v>129</v>
      </c>
      <c r="C8" s="5">
        <v>4.62</v>
      </c>
      <c r="D8" s="5">
        <v>4.61</v>
      </c>
      <c r="E8" s="5">
        <f t="shared" si="0"/>
        <v>4.617</v>
      </c>
      <c r="F8" s="5">
        <v>7</v>
      </c>
      <c r="G8" s="5" t="s">
        <v>32</v>
      </c>
      <c r="H8" s="5" t="s">
        <v>26</v>
      </c>
      <c r="I8" s="5">
        <v>3</v>
      </c>
      <c r="J8" s="5">
        <f t="shared" si="3"/>
        <v>0.666666666666667</v>
      </c>
      <c r="K8" s="5">
        <v>12</v>
      </c>
      <c r="L8" s="5">
        <f t="shared" si="1"/>
        <v>6.31578947368421</v>
      </c>
      <c r="M8" s="5">
        <v>8.042</v>
      </c>
      <c r="N8" s="5">
        <f t="shared" si="2"/>
        <v>4.03261578947368</v>
      </c>
      <c r="O8" s="5">
        <v>10</v>
      </c>
      <c r="P8" s="5" t="s">
        <v>19</v>
      </c>
    </row>
    <row r="9" s="1" customFormat="1" spans="1:16">
      <c r="A9" s="5" t="s">
        <v>33</v>
      </c>
      <c r="B9" s="5">
        <v>130.5</v>
      </c>
      <c r="C9" s="5">
        <v>4.58</v>
      </c>
      <c r="D9" s="5">
        <v>4.56</v>
      </c>
      <c r="E9" s="5">
        <f t="shared" si="0"/>
        <v>4.574</v>
      </c>
      <c r="F9" s="5">
        <v>8</v>
      </c>
      <c r="G9" s="5" t="s">
        <v>34</v>
      </c>
      <c r="H9" s="5" t="s">
        <v>26</v>
      </c>
      <c r="I9" s="5">
        <v>10.5</v>
      </c>
      <c r="J9" s="5">
        <f t="shared" si="3"/>
        <v>2.33333333333333</v>
      </c>
      <c r="K9" s="5">
        <v>14</v>
      </c>
      <c r="L9" s="5">
        <f t="shared" si="1"/>
        <v>7.36842105263158</v>
      </c>
      <c r="M9" s="5">
        <v>7.642</v>
      </c>
      <c r="N9" s="5">
        <f t="shared" si="2"/>
        <v>5.14366842105263</v>
      </c>
      <c r="O9" s="5">
        <v>4</v>
      </c>
      <c r="P9" s="5" t="s">
        <v>19</v>
      </c>
    </row>
    <row r="10" s="1" customFormat="1" spans="1:16">
      <c r="A10" s="5" t="s">
        <v>35</v>
      </c>
      <c r="B10" s="5">
        <v>129</v>
      </c>
      <c r="C10" s="5">
        <v>4.54</v>
      </c>
      <c r="D10" s="5">
        <v>4.41</v>
      </c>
      <c r="E10" s="5">
        <f t="shared" si="0"/>
        <v>4.501</v>
      </c>
      <c r="F10" s="5">
        <v>9</v>
      </c>
      <c r="G10" s="5" t="s">
        <v>36</v>
      </c>
      <c r="H10" s="5" t="s">
        <v>26</v>
      </c>
      <c r="I10" s="5">
        <v>12</v>
      </c>
      <c r="J10" s="5">
        <f t="shared" si="3"/>
        <v>2.66666666666667</v>
      </c>
      <c r="K10" s="5">
        <v>0</v>
      </c>
      <c r="L10" s="5">
        <f t="shared" si="1"/>
        <v>0</v>
      </c>
      <c r="M10" s="5">
        <v>9.825</v>
      </c>
      <c r="N10" s="5">
        <f t="shared" si="2"/>
        <v>2.67375</v>
      </c>
      <c r="O10" s="5">
        <v>15</v>
      </c>
      <c r="P10" s="5" t="s">
        <v>19</v>
      </c>
    </row>
    <row r="11" s="1" customFormat="1" spans="1:16">
      <c r="A11" s="5" t="s">
        <v>37</v>
      </c>
      <c r="B11" s="5">
        <v>129.5</v>
      </c>
      <c r="C11" s="5">
        <v>4.47</v>
      </c>
      <c r="D11" s="5">
        <v>4.51</v>
      </c>
      <c r="E11" s="5">
        <f t="shared" si="0"/>
        <v>4.482</v>
      </c>
      <c r="F11" s="5">
        <v>10</v>
      </c>
      <c r="G11" s="5" t="s">
        <v>34</v>
      </c>
      <c r="H11" s="5" t="s">
        <v>26</v>
      </c>
      <c r="I11" s="5">
        <v>32</v>
      </c>
      <c r="J11" s="5">
        <f t="shared" si="3"/>
        <v>7.11111111111111</v>
      </c>
      <c r="K11" s="5">
        <v>10</v>
      </c>
      <c r="L11" s="5">
        <f t="shared" si="1"/>
        <v>5.26315789473684</v>
      </c>
      <c r="M11" s="5">
        <v>7.865</v>
      </c>
      <c r="N11" s="5">
        <f t="shared" si="2"/>
        <v>6.48501315789474</v>
      </c>
      <c r="O11" s="5">
        <v>2</v>
      </c>
      <c r="P11" s="5" t="s">
        <v>19</v>
      </c>
    </row>
    <row r="12" s="1" customFormat="1" spans="1:16">
      <c r="A12" s="5" t="s">
        <v>38</v>
      </c>
      <c r="B12" s="5">
        <v>146.5</v>
      </c>
      <c r="C12" s="5">
        <v>4.47</v>
      </c>
      <c r="D12" s="5">
        <v>4.49</v>
      </c>
      <c r="E12" s="5">
        <f t="shared" si="0"/>
        <v>4.476</v>
      </c>
      <c r="F12" s="5">
        <v>11</v>
      </c>
      <c r="G12" s="5" t="s">
        <v>39</v>
      </c>
      <c r="H12" s="5" t="s">
        <v>18</v>
      </c>
      <c r="I12" s="5">
        <v>14</v>
      </c>
      <c r="J12" s="5">
        <f t="shared" si="3"/>
        <v>3.11111111111111</v>
      </c>
      <c r="K12" s="5">
        <v>0</v>
      </c>
      <c r="L12" s="5">
        <f t="shared" si="1"/>
        <v>0</v>
      </c>
      <c r="M12" s="5">
        <v>6.905</v>
      </c>
      <c r="N12" s="5">
        <f t="shared" si="2"/>
        <v>2.43575</v>
      </c>
      <c r="O12" s="5">
        <v>20</v>
      </c>
      <c r="P12" s="5" t="s">
        <v>19</v>
      </c>
    </row>
    <row r="13" s="1" customFormat="1" spans="1:16">
      <c r="A13" s="5" t="s">
        <v>40</v>
      </c>
      <c r="B13" s="5">
        <v>128</v>
      </c>
      <c r="C13" s="5">
        <v>4.5</v>
      </c>
      <c r="D13" s="5">
        <v>4.41</v>
      </c>
      <c r="E13" s="5">
        <f t="shared" si="0"/>
        <v>4.473</v>
      </c>
      <c r="F13" s="5">
        <v>12</v>
      </c>
      <c r="G13" s="5" t="s">
        <v>41</v>
      </c>
      <c r="H13" s="5" t="s">
        <v>26</v>
      </c>
      <c r="I13" s="5">
        <v>8</v>
      </c>
      <c r="J13" s="5">
        <f t="shared" si="3"/>
        <v>1.77777777777778</v>
      </c>
      <c r="K13" s="5">
        <v>4</v>
      </c>
      <c r="L13" s="5">
        <f t="shared" si="1"/>
        <v>2.10526315789474</v>
      </c>
      <c r="M13" s="5">
        <v>9.262</v>
      </c>
      <c r="N13" s="5">
        <f t="shared" si="2"/>
        <v>3.03140526315789</v>
      </c>
      <c r="O13" s="5">
        <v>12</v>
      </c>
      <c r="P13" s="5" t="s">
        <v>19</v>
      </c>
    </row>
    <row r="14" s="1" customFormat="1" spans="1:16">
      <c r="A14" s="5" t="s">
        <v>42</v>
      </c>
      <c r="B14" s="5">
        <v>140</v>
      </c>
      <c r="C14" s="5">
        <v>4.42</v>
      </c>
      <c r="D14" s="5">
        <v>4.39</v>
      </c>
      <c r="E14" s="5">
        <f t="shared" si="0"/>
        <v>4.411</v>
      </c>
      <c r="F14" s="5">
        <v>13</v>
      </c>
      <c r="G14" s="5" t="s">
        <v>43</v>
      </c>
      <c r="H14" s="5" t="s">
        <v>26</v>
      </c>
      <c r="I14" s="5">
        <v>1</v>
      </c>
      <c r="J14" s="5">
        <f t="shared" si="3"/>
        <v>0.222222222222222</v>
      </c>
      <c r="K14" s="5">
        <v>4</v>
      </c>
      <c r="L14" s="5">
        <f t="shared" si="1"/>
        <v>2.10526315789474</v>
      </c>
      <c r="M14" s="5">
        <v>8.256</v>
      </c>
      <c r="N14" s="5">
        <f t="shared" si="2"/>
        <v>2.18050526315789</v>
      </c>
      <c r="O14" s="5">
        <v>24</v>
      </c>
      <c r="P14" s="5" t="s">
        <v>19</v>
      </c>
    </row>
    <row r="15" s="1" customFormat="1" spans="1:16">
      <c r="A15" s="5" t="s">
        <v>44</v>
      </c>
      <c r="B15" s="5">
        <v>148</v>
      </c>
      <c r="C15" s="5">
        <v>4.42</v>
      </c>
      <c r="D15" s="5">
        <v>4.38</v>
      </c>
      <c r="E15" s="5">
        <f t="shared" si="0"/>
        <v>4.408</v>
      </c>
      <c r="F15" s="5">
        <v>14</v>
      </c>
      <c r="G15" s="5" t="s">
        <v>45</v>
      </c>
      <c r="H15" s="5" t="s">
        <v>18</v>
      </c>
      <c r="I15" s="5">
        <v>6</v>
      </c>
      <c r="J15" s="5">
        <f t="shared" si="3"/>
        <v>1.33333333333333</v>
      </c>
      <c r="K15" s="5">
        <v>2</v>
      </c>
      <c r="L15" s="5">
        <f t="shared" si="1"/>
        <v>1.05263157894737</v>
      </c>
      <c r="M15" s="5">
        <v>9.871</v>
      </c>
      <c r="N15" s="5">
        <f t="shared" si="2"/>
        <v>2.50170263157895</v>
      </c>
      <c r="O15" s="5">
        <v>19</v>
      </c>
      <c r="P15" s="5" t="s">
        <v>19</v>
      </c>
    </row>
    <row r="16" s="1" customFormat="1" spans="1:16">
      <c r="A16" s="5" t="s">
        <v>46</v>
      </c>
      <c r="B16" s="5">
        <v>138.5</v>
      </c>
      <c r="C16" s="5">
        <v>4.38</v>
      </c>
      <c r="D16" s="5">
        <v>4.46</v>
      </c>
      <c r="E16" s="5">
        <f t="shared" si="0"/>
        <v>4.404</v>
      </c>
      <c r="F16" s="5">
        <v>15</v>
      </c>
      <c r="G16" s="5" t="s">
        <v>47</v>
      </c>
      <c r="H16" s="5" t="s">
        <v>18</v>
      </c>
      <c r="I16" s="5">
        <v>8</v>
      </c>
      <c r="J16" s="5">
        <f t="shared" si="3"/>
        <v>1.77777777777778</v>
      </c>
      <c r="K16" s="5">
        <v>2</v>
      </c>
      <c r="L16" s="5">
        <f t="shared" si="1"/>
        <v>1.05263157894737</v>
      </c>
      <c r="M16" s="5">
        <v>9.221</v>
      </c>
      <c r="N16" s="5">
        <f t="shared" si="2"/>
        <v>2.60420263157895</v>
      </c>
      <c r="O16" s="5">
        <v>17</v>
      </c>
      <c r="P16" s="5" t="s">
        <v>19</v>
      </c>
    </row>
    <row r="17" s="1" customFormat="1" spans="1:16">
      <c r="A17" s="5" t="s">
        <v>48</v>
      </c>
      <c r="B17" s="5">
        <v>162</v>
      </c>
      <c r="C17" s="5">
        <v>4.36</v>
      </c>
      <c r="D17" s="5">
        <v>4.44</v>
      </c>
      <c r="E17" s="5">
        <f t="shared" si="0"/>
        <v>4.384</v>
      </c>
      <c r="F17" s="5">
        <v>16</v>
      </c>
      <c r="G17" s="5" t="s">
        <v>49</v>
      </c>
      <c r="H17" s="5" t="s">
        <v>18</v>
      </c>
      <c r="I17" s="5">
        <v>0</v>
      </c>
      <c r="J17" s="5">
        <f t="shared" si="3"/>
        <v>0</v>
      </c>
      <c r="K17" s="5">
        <v>4</v>
      </c>
      <c r="L17" s="5">
        <f t="shared" si="1"/>
        <v>2.10526315789474</v>
      </c>
      <c r="M17" s="5">
        <v>9.71</v>
      </c>
      <c r="N17" s="5">
        <f t="shared" si="2"/>
        <v>2.29860526315789</v>
      </c>
      <c r="O17" s="5">
        <v>23</v>
      </c>
      <c r="P17" s="5" t="s">
        <v>19</v>
      </c>
    </row>
    <row r="18" s="1" customFormat="1" spans="1:16">
      <c r="A18" s="5" t="s">
        <v>50</v>
      </c>
      <c r="B18" s="5">
        <v>136</v>
      </c>
      <c r="C18" s="5">
        <v>4.34</v>
      </c>
      <c r="D18" s="5">
        <v>4.32</v>
      </c>
      <c r="E18" s="5">
        <f t="shared" si="0"/>
        <v>4.334</v>
      </c>
      <c r="F18" s="5">
        <v>17</v>
      </c>
      <c r="G18" s="5" t="s">
        <v>51</v>
      </c>
      <c r="H18" s="5" t="s">
        <v>26</v>
      </c>
      <c r="I18" s="5">
        <v>7</v>
      </c>
      <c r="J18" s="5">
        <f t="shared" si="3"/>
        <v>1.55555555555556</v>
      </c>
      <c r="K18" s="5">
        <v>0</v>
      </c>
      <c r="L18" s="5">
        <f t="shared" si="1"/>
        <v>0</v>
      </c>
      <c r="M18" s="5">
        <v>9.752</v>
      </c>
      <c r="N18" s="5">
        <f t="shared" si="2"/>
        <v>2.1628</v>
      </c>
      <c r="O18" s="5">
        <v>25</v>
      </c>
      <c r="P18" s="5" t="s">
        <v>19</v>
      </c>
    </row>
    <row r="19" s="1" customFormat="1" spans="1:16">
      <c r="A19" s="5" t="s">
        <v>52</v>
      </c>
      <c r="B19" s="5">
        <v>134.5</v>
      </c>
      <c r="C19" s="5">
        <v>4.31</v>
      </c>
      <c r="D19" s="5">
        <v>4.33</v>
      </c>
      <c r="E19" s="5">
        <f t="shared" si="0"/>
        <v>4.316</v>
      </c>
      <c r="F19" s="5">
        <v>18</v>
      </c>
      <c r="G19" s="5" t="s">
        <v>53</v>
      </c>
      <c r="H19" s="5" t="s">
        <v>18</v>
      </c>
      <c r="I19" s="5">
        <v>0</v>
      </c>
      <c r="J19" s="5">
        <f t="shared" si="3"/>
        <v>0</v>
      </c>
      <c r="K19" s="5">
        <v>8</v>
      </c>
      <c r="L19" s="5">
        <f t="shared" si="1"/>
        <v>4.21052631578947</v>
      </c>
      <c r="M19" s="5">
        <v>7.517</v>
      </c>
      <c r="N19" s="5">
        <f t="shared" si="2"/>
        <v>2.81176052631579</v>
      </c>
      <c r="O19" s="5">
        <v>13</v>
      </c>
      <c r="P19" s="5" t="s">
        <v>19</v>
      </c>
    </row>
    <row r="20" s="1" customFormat="1" spans="1:16">
      <c r="A20" s="5" t="s">
        <v>54</v>
      </c>
      <c r="B20" s="5">
        <v>144</v>
      </c>
      <c r="C20" s="5">
        <v>4.32</v>
      </c>
      <c r="D20" s="5">
        <v>4.2</v>
      </c>
      <c r="E20" s="5">
        <f t="shared" si="0"/>
        <v>4.284</v>
      </c>
      <c r="F20" s="5">
        <v>19</v>
      </c>
      <c r="G20" s="5" t="s">
        <v>55</v>
      </c>
      <c r="H20" s="5" t="s">
        <v>18</v>
      </c>
      <c r="I20" s="5">
        <v>2</v>
      </c>
      <c r="J20" s="5">
        <f t="shared" si="3"/>
        <v>0.444444444444444</v>
      </c>
      <c r="K20" s="5">
        <v>12</v>
      </c>
      <c r="L20" s="5">
        <f t="shared" si="1"/>
        <v>6.31578947368421</v>
      </c>
      <c r="M20" s="5">
        <v>9.921</v>
      </c>
      <c r="N20" s="5">
        <f t="shared" si="2"/>
        <v>4.21446578947368</v>
      </c>
      <c r="O20" s="5">
        <v>8</v>
      </c>
      <c r="P20" s="5" t="s">
        <v>19</v>
      </c>
    </row>
    <row r="21" s="1" customFormat="1" spans="1:16">
      <c r="A21" s="5" t="s">
        <v>56</v>
      </c>
      <c r="B21" s="5">
        <v>138.5</v>
      </c>
      <c r="C21" s="5">
        <v>4.23</v>
      </c>
      <c r="D21" s="5">
        <v>4.2</v>
      </c>
      <c r="E21" s="5">
        <f t="shared" si="0"/>
        <v>4.221</v>
      </c>
      <c r="F21" s="5">
        <v>20</v>
      </c>
      <c r="G21" s="5" t="s">
        <v>57</v>
      </c>
      <c r="H21" s="5" t="s">
        <v>18</v>
      </c>
      <c r="I21" s="5">
        <v>0</v>
      </c>
      <c r="J21" s="5">
        <f t="shared" si="3"/>
        <v>0</v>
      </c>
      <c r="K21" s="5">
        <v>0</v>
      </c>
      <c r="L21" s="5">
        <f t="shared" si="1"/>
        <v>0</v>
      </c>
      <c r="M21" s="5">
        <v>7.282</v>
      </c>
      <c r="N21" s="5">
        <f t="shared" si="2"/>
        <v>1.0923</v>
      </c>
      <c r="O21" s="5">
        <v>53</v>
      </c>
      <c r="P21" s="5" t="s">
        <v>18</v>
      </c>
    </row>
    <row r="22" s="1" customFormat="1" spans="1:16">
      <c r="A22" s="5" t="s">
        <v>58</v>
      </c>
      <c r="B22" s="5">
        <v>138.5</v>
      </c>
      <c r="C22" s="5">
        <v>4.22</v>
      </c>
      <c r="D22" s="5">
        <v>4.11</v>
      </c>
      <c r="E22" s="5">
        <f t="shared" si="0"/>
        <v>4.187</v>
      </c>
      <c r="F22" s="5">
        <v>21</v>
      </c>
      <c r="G22" s="5" t="s">
        <v>59</v>
      </c>
      <c r="H22" s="5" t="s">
        <v>26</v>
      </c>
      <c r="I22" s="5">
        <v>5</v>
      </c>
      <c r="J22" s="5">
        <f t="shared" si="3"/>
        <v>1.11111111111111</v>
      </c>
      <c r="K22" s="5">
        <v>1</v>
      </c>
      <c r="L22" s="5">
        <f t="shared" si="1"/>
        <v>0.526315789473684</v>
      </c>
      <c r="M22" s="5">
        <v>7.84</v>
      </c>
      <c r="N22" s="5">
        <f t="shared" si="2"/>
        <v>1.88652631578947</v>
      </c>
      <c r="O22" s="5">
        <v>27</v>
      </c>
      <c r="P22" s="5" t="s">
        <v>19</v>
      </c>
    </row>
    <row r="23" s="1" customFormat="1" spans="1:16">
      <c r="A23" s="5" t="s">
        <v>60</v>
      </c>
      <c r="B23" s="5">
        <v>136</v>
      </c>
      <c r="C23" s="5">
        <v>4.16</v>
      </c>
      <c r="D23" s="5">
        <v>4.24</v>
      </c>
      <c r="E23" s="5">
        <f t="shared" si="0"/>
        <v>4.184</v>
      </c>
      <c r="F23" s="5">
        <v>22</v>
      </c>
      <c r="G23" s="5" t="s">
        <v>61</v>
      </c>
      <c r="H23" s="5" t="s">
        <v>18</v>
      </c>
      <c r="I23" s="5">
        <v>11</v>
      </c>
      <c r="J23" s="5">
        <f t="shared" si="3"/>
        <v>2.44444444444444</v>
      </c>
      <c r="K23" s="5">
        <v>0</v>
      </c>
      <c r="L23" s="5">
        <f t="shared" si="1"/>
        <v>0</v>
      </c>
      <c r="M23" s="5">
        <v>9.466</v>
      </c>
      <c r="N23" s="5">
        <f t="shared" si="2"/>
        <v>2.5199</v>
      </c>
      <c r="O23" s="5">
        <v>18</v>
      </c>
      <c r="P23" s="5" t="s">
        <v>19</v>
      </c>
    </row>
    <row r="24" s="1" customFormat="1" spans="1:16">
      <c r="A24" s="5" t="s">
        <v>62</v>
      </c>
      <c r="B24" s="5">
        <v>141</v>
      </c>
      <c r="C24" s="5">
        <v>4.19</v>
      </c>
      <c r="D24" s="5">
        <v>3.94</v>
      </c>
      <c r="E24" s="5">
        <f t="shared" si="0"/>
        <v>4.115</v>
      </c>
      <c r="F24" s="5">
        <v>23</v>
      </c>
      <c r="G24" s="5" t="s">
        <v>63</v>
      </c>
      <c r="H24" s="5" t="s">
        <v>26</v>
      </c>
      <c r="I24" s="5">
        <v>0</v>
      </c>
      <c r="J24" s="5">
        <f t="shared" si="3"/>
        <v>0</v>
      </c>
      <c r="K24" s="5">
        <v>6</v>
      </c>
      <c r="L24" s="5">
        <f t="shared" si="1"/>
        <v>3.15789473684211</v>
      </c>
      <c r="M24" s="5">
        <v>7.655</v>
      </c>
      <c r="N24" s="5">
        <f t="shared" si="2"/>
        <v>2.41140789473684</v>
      </c>
      <c r="O24" s="5">
        <v>22</v>
      </c>
      <c r="P24" s="5" t="s">
        <v>19</v>
      </c>
    </row>
    <row r="25" s="1" customFormat="1" spans="1:16">
      <c r="A25" s="5" t="s">
        <v>64</v>
      </c>
      <c r="B25" s="5">
        <v>131.5</v>
      </c>
      <c r="C25" s="5">
        <v>4.1</v>
      </c>
      <c r="D25" s="5">
        <v>4.07</v>
      </c>
      <c r="E25" s="5">
        <f t="shared" si="0"/>
        <v>4.091</v>
      </c>
      <c r="F25" s="5">
        <v>24</v>
      </c>
      <c r="G25" s="5" t="s">
        <v>25</v>
      </c>
      <c r="H25" s="5" t="s">
        <v>26</v>
      </c>
      <c r="I25" s="5">
        <v>2</v>
      </c>
      <c r="J25" s="5">
        <f t="shared" si="3"/>
        <v>0.444444444444444</v>
      </c>
      <c r="K25" s="5">
        <v>1</v>
      </c>
      <c r="L25" s="5">
        <f t="shared" si="1"/>
        <v>0.526315789473684</v>
      </c>
      <c r="M25" s="5">
        <v>7.853</v>
      </c>
      <c r="N25" s="5">
        <f t="shared" si="2"/>
        <v>1.58847631578947</v>
      </c>
      <c r="O25" s="5">
        <v>33</v>
      </c>
      <c r="P25" s="5" t="s">
        <v>18</v>
      </c>
    </row>
    <row r="26" s="1" customFormat="1" spans="1:16">
      <c r="A26" s="5" t="s">
        <v>65</v>
      </c>
      <c r="B26" s="5">
        <v>148</v>
      </c>
      <c r="C26" s="5">
        <v>4.08</v>
      </c>
      <c r="D26" s="5">
        <v>4.04</v>
      </c>
      <c r="E26" s="5">
        <f t="shared" si="0"/>
        <v>4.068</v>
      </c>
      <c r="F26" s="5">
        <v>25</v>
      </c>
      <c r="G26" s="5" t="s">
        <v>66</v>
      </c>
      <c r="H26" s="5" t="s">
        <v>18</v>
      </c>
      <c r="I26" s="5">
        <v>0</v>
      </c>
      <c r="J26" s="5">
        <f t="shared" si="3"/>
        <v>0</v>
      </c>
      <c r="K26" s="5">
        <v>6</v>
      </c>
      <c r="L26" s="5">
        <f t="shared" si="1"/>
        <v>3.15789473684211</v>
      </c>
      <c r="M26" s="5">
        <v>7.769</v>
      </c>
      <c r="N26" s="5">
        <f t="shared" si="2"/>
        <v>2.42850789473684</v>
      </c>
      <c r="O26" s="5">
        <v>21</v>
      </c>
      <c r="P26" s="5" t="s">
        <v>19</v>
      </c>
    </row>
    <row r="27" s="1" customFormat="1" spans="1:16">
      <c r="A27" s="5" t="s">
        <v>67</v>
      </c>
      <c r="B27" s="5">
        <v>139</v>
      </c>
      <c r="C27" s="5">
        <v>4.01</v>
      </c>
      <c r="D27" s="5">
        <v>4.08</v>
      </c>
      <c r="E27" s="5">
        <f t="shared" si="0"/>
        <v>4.031</v>
      </c>
      <c r="F27" s="5">
        <v>26</v>
      </c>
      <c r="G27" s="5" t="s">
        <v>68</v>
      </c>
      <c r="H27" s="5" t="s">
        <v>26</v>
      </c>
      <c r="I27" s="5">
        <v>5</v>
      </c>
      <c r="J27" s="5">
        <f t="shared" si="3"/>
        <v>1.11111111111111</v>
      </c>
      <c r="K27" s="5">
        <v>0</v>
      </c>
      <c r="L27" s="5">
        <f t="shared" si="1"/>
        <v>0</v>
      </c>
      <c r="M27" s="5">
        <v>7.776</v>
      </c>
      <c r="N27" s="5">
        <f t="shared" si="2"/>
        <v>1.6664</v>
      </c>
      <c r="O27" s="5">
        <v>30</v>
      </c>
      <c r="P27" s="5" t="s">
        <v>19</v>
      </c>
    </row>
    <row r="28" s="1" customFormat="1" spans="1:16">
      <c r="A28" s="5" t="s">
        <v>69</v>
      </c>
      <c r="B28" s="5">
        <v>144.5</v>
      </c>
      <c r="C28" s="5">
        <v>4.01</v>
      </c>
      <c r="D28" s="5">
        <v>4.04</v>
      </c>
      <c r="E28" s="5">
        <f t="shared" si="0"/>
        <v>4.019</v>
      </c>
      <c r="F28" s="5">
        <v>27</v>
      </c>
      <c r="G28" s="5" t="s">
        <v>49</v>
      </c>
      <c r="H28" s="5" t="s">
        <v>18</v>
      </c>
      <c r="I28" s="5">
        <v>0</v>
      </c>
      <c r="J28" s="5">
        <f t="shared" si="3"/>
        <v>0</v>
      </c>
      <c r="K28" s="5">
        <v>0</v>
      </c>
      <c r="L28" s="5">
        <f t="shared" si="1"/>
        <v>0</v>
      </c>
      <c r="M28" s="5">
        <v>9.895</v>
      </c>
      <c r="N28" s="5">
        <f t="shared" si="2"/>
        <v>1.48425</v>
      </c>
      <c r="O28" s="5">
        <v>35</v>
      </c>
      <c r="P28" s="5" t="s">
        <v>18</v>
      </c>
    </row>
    <row r="29" s="1" customFormat="1" spans="1:16">
      <c r="A29" s="5" t="s">
        <v>70</v>
      </c>
      <c r="B29" s="5">
        <v>135</v>
      </c>
      <c r="C29" s="5">
        <v>4</v>
      </c>
      <c r="D29" s="5">
        <v>4.05</v>
      </c>
      <c r="E29" s="5">
        <f t="shared" si="0"/>
        <v>4.015</v>
      </c>
      <c r="F29" s="5">
        <v>28</v>
      </c>
      <c r="G29" s="5" t="s">
        <v>71</v>
      </c>
      <c r="H29" s="5" t="s">
        <v>26</v>
      </c>
      <c r="I29" s="5">
        <v>0</v>
      </c>
      <c r="J29" s="5">
        <f t="shared" si="3"/>
        <v>0</v>
      </c>
      <c r="K29" s="5">
        <v>0</v>
      </c>
      <c r="L29" s="5">
        <f t="shared" si="1"/>
        <v>0</v>
      </c>
      <c r="M29" s="5">
        <v>9.844</v>
      </c>
      <c r="N29" s="5">
        <f t="shared" si="2"/>
        <v>1.4766</v>
      </c>
      <c r="O29" s="5">
        <v>36</v>
      </c>
      <c r="P29" s="5" t="s">
        <v>18</v>
      </c>
    </row>
    <row r="30" s="1" customFormat="1" spans="1:16">
      <c r="A30" s="5" t="s">
        <v>72</v>
      </c>
      <c r="B30" s="5">
        <v>133</v>
      </c>
      <c r="C30" s="5">
        <v>3.97</v>
      </c>
      <c r="D30" s="5">
        <v>4.05</v>
      </c>
      <c r="E30" s="5">
        <f t="shared" si="0"/>
        <v>3.994</v>
      </c>
      <c r="F30" s="5">
        <v>29</v>
      </c>
      <c r="G30" s="5" t="s">
        <v>73</v>
      </c>
      <c r="H30" s="5" t="s">
        <v>26</v>
      </c>
      <c r="I30" s="5">
        <v>0</v>
      </c>
      <c r="J30" s="5">
        <f t="shared" si="3"/>
        <v>0</v>
      </c>
      <c r="K30" s="5">
        <v>8</v>
      </c>
      <c r="L30" s="5">
        <f t="shared" si="1"/>
        <v>4.21052631578947</v>
      </c>
      <c r="M30" s="5">
        <v>7.405</v>
      </c>
      <c r="N30" s="5">
        <f t="shared" si="2"/>
        <v>2.79496052631579</v>
      </c>
      <c r="O30" s="5">
        <v>14</v>
      </c>
      <c r="P30" s="5" t="s">
        <v>19</v>
      </c>
    </row>
    <row r="31" s="1" customFormat="1" spans="1:16">
      <c r="A31" s="5" t="s">
        <v>74</v>
      </c>
      <c r="B31" s="5">
        <v>124</v>
      </c>
      <c r="C31" s="5">
        <v>3.95</v>
      </c>
      <c r="D31" s="5">
        <v>4.02</v>
      </c>
      <c r="E31" s="5">
        <f t="shared" si="0"/>
        <v>3.971</v>
      </c>
      <c r="F31" s="5">
        <v>30</v>
      </c>
      <c r="G31" s="5" t="s">
        <v>39</v>
      </c>
      <c r="H31" s="5" t="s">
        <v>18</v>
      </c>
      <c r="I31" s="5">
        <v>0</v>
      </c>
      <c r="J31" s="5">
        <f t="shared" si="3"/>
        <v>0</v>
      </c>
      <c r="K31" s="5">
        <v>10</v>
      </c>
      <c r="L31" s="5">
        <f t="shared" si="1"/>
        <v>5.26315789473684</v>
      </c>
      <c r="M31" s="5">
        <v>7.142</v>
      </c>
      <c r="N31" s="5">
        <f t="shared" si="2"/>
        <v>3.17656315789474</v>
      </c>
      <c r="O31" s="5">
        <v>11</v>
      </c>
      <c r="P31" s="5" t="s">
        <v>19</v>
      </c>
    </row>
    <row r="32" s="1" customFormat="1" spans="1:16">
      <c r="A32" s="5" t="s">
        <v>75</v>
      </c>
      <c r="B32" s="5">
        <v>139</v>
      </c>
      <c r="C32" s="5">
        <v>3.99</v>
      </c>
      <c r="D32" s="5">
        <v>3.88</v>
      </c>
      <c r="E32" s="5">
        <f t="shared" si="0"/>
        <v>3.957</v>
      </c>
      <c r="F32" s="5">
        <v>31</v>
      </c>
      <c r="G32" s="5" t="s">
        <v>76</v>
      </c>
      <c r="H32" s="5" t="s">
        <v>26</v>
      </c>
      <c r="I32" s="5">
        <v>19</v>
      </c>
      <c r="J32" s="5">
        <f t="shared" si="3"/>
        <v>4.22222222222222</v>
      </c>
      <c r="K32" s="5">
        <v>6</v>
      </c>
      <c r="L32" s="5">
        <f t="shared" si="1"/>
        <v>3.15789473684211</v>
      </c>
      <c r="M32" s="5">
        <v>7.171</v>
      </c>
      <c r="N32" s="5">
        <f t="shared" si="2"/>
        <v>4.23880789473684</v>
      </c>
      <c r="O32" s="5">
        <v>6</v>
      </c>
      <c r="P32" s="5" t="s">
        <v>19</v>
      </c>
    </row>
    <row r="33" s="1" customFormat="1" spans="1:16">
      <c r="A33" s="5" t="s">
        <v>77</v>
      </c>
      <c r="B33" s="5">
        <v>134</v>
      </c>
      <c r="C33" s="5">
        <v>3.95</v>
      </c>
      <c r="D33" s="5">
        <v>3.91</v>
      </c>
      <c r="E33" s="5">
        <f t="shared" si="0"/>
        <v>3.938</v>
      </c>
      <c r="F33" s="5">
        <v>32</v>
      </c>
      <c r="G33" s="5" t="s">
        <v>78</v>
      </c>
      <c r="H33" s="5" t="s">
        <v>26</v>
      </c>
      <c r="I33" s="5">
        <v>0</v>
      </c>
      <c r="J33" s="5">
        <f t="shared" si="3"/>
        <v>0</v>
      </c>
      <c r="K33" s="5">
        <v>2</v>
      </c>
      <c r="L33" s="5">
        <f t="shared" si="1"/>
        <v>1.05263157894737</v>
      </c>
      <c r="M33" s="5">
        <v>8.523</v>
      </c>
      <c r="N33" s="5">
        <f t="shared" si="2"/>
        <v>1.69950263157895</v>
      </c>
      <c r="O33" s="5">
        <v>29</v>
      </c>
      <c r="P33" s="5" t="s">
        <v>19</v>
      </c>
    </row>
    <row r="34" s="1" customFormat="1" spans="1:16">
      <c r="A34" s="5" t="s">
        <v>79</v>
      </c>
      <c r="B34" s="5">
        <v>135</v>
      </c>
      <c r="C34" s="5">
        <v>3.88</v>
      </c>
      <c r="D34" s="5">
        <v>3.9</v>
      </c>
      <c r="E34" s="5">
        <f t="shared" si="0"/>
        <v>3.886</v>
      </c>
      <c r="F34" s="5">
        <v>33</v>
      </c>
      <c r="G34" s="5" t="s">
        <v>80</v>
      </c>
      <c r="H34" s="6" t="s">
        <v>81</v>
      </c>
      <c r="I34" s="5">
        <v>1</v>
      </c>
      <c r="J34" s="5">
        <f t="shared" si="3"/>
        <v>0.222222222222222</v>
      </c>
      <c r="K34" s="5">
        <v>2</v>
      </c>
      <c r="L34" s="5">
        <f t="shared" si="1"/>
        <v>1.05263157894737</v>
      </c>
      <c r="M34" s="5">
        <v>7.209</v>
      </c>
      <c r="N34" s="5">
        <f t="shared" si="2"/>
        <v>1.60240263157895</v>
      </c>
      <c r="O34" s="5">
        <v>31</v>
      </c>
      <c r="P34" s="5" t="s">
        <v>18</v>
      </c>
    </row>
    <row r="35" s="1" customFormat="1" spans="1:16">
      <c r="A35" s="5" t="s">
        <v>82</v>
      </c>
      <c r="B35" s="5">
        <v>139</v>
      </c>
      <c r="C35" s="5">
        <v>3.88</v>
      </c>
      <c r="D35" s="5">
        <v>3.88</v>
      </c>
      <c r="E35" s="5">
        <f t="shared" si="0"/>
        <v>3.88</v>
      </c>
      <c r="F35" s="5">
        <v>34</v>
      </c>
      <c r="G35" s="5" t="s">
        <v>83</v>
      </c>
      <c r="H35" s="5" t="s">
        <v>18</v>
      </c>
      <c r="I35" s="5">
        <v>1</v>
      </c>
      <c r="J35" s="5">
        <f t="shared" si="3"/>
        <v>0.222222222222222</v>
      </c>
      <c r="K35" s="5">
        <v>5</v>
      </c>
      <c r="L35" s="5">
        <f t="shared" si="1"/>
        <v>2.63157894736842</v>
      </c>
      <c r="M35" s="5">
        <v>9.76</v>
      </c>
      <c r="N35" s="5">
        <f t="shared" si="2"/>
        <v>2.61663157894737</v>
      </c>
      <c r="O35" s="5">
        <v>16</v>
      </c>
      <c r="P35" s="5" t="s">
        <v>19</v>
      </c>
    </row>
    <row r="36" s="1" customFormat="1" spans="1:16">
      <c r="A36" s="5" t="s">
        <v>84</v>
      </c>
      <c r="B36" s="5">
        <v>139.5</v>
      </c>
      <c r="C36" s="5">
        <v>3.82</v>
      </c>
      <c r="D36" s="5">
        <v>3.87</v>
      </c>
      <c r="E36" s="5">
        <f t="shared" si="0"/>
        <v>3.835</v>
      </c>
      <c r="F36" s="5">
        <v>35</v>
      </c>
      <c r="G36" s="5" t="s">
        <v>85</v>
      </c>
      <c r="H36" s="5" t="s">
        <v>26</v>
      </c>
      <c r="I36" s="5">
        <v>0</v>
      </c>
      <c r="J36" s="5">
        <f t="shared" si="3"/>
        <v>0</v>
      </c>
      <c r="K36" s="5">
        <v>0</v>
      </c>
      <c r="L36" s="5">
        <f t="shared" si="1"/>
        <v>0</v>
      </c>
      <c r="M36" s="5">
        <v>7.129</v>
      </c>
      <c r="N36" s="5">
        <f t="shared" si="2"/>
        <v>1.06935</v>
      </c>
      <c r="O36" s="5">
        <v>56</v>
      </c>
      <c r="P36" s="5" t="s">
        <v>18</v>
      </c>
    </row>
    <row r="37" s="1" customFormat="1" spans="1:16">
      <c r="A37" s="5" t="s">
        <v>86</v>
      </c>
      <c r="B37" s="5">
        <v>133.5</v>
      </c>
      <c r="C37" s="5">
        <v>3.84</v>
      </c>
      <c r="D37" s="5">
        <v>3.77</v>
      </c>
      <c r="E37" s="5">
        <f t="shared" si="0"/>
        <v>3.819</v>
      </c>
      <c r="F37" s="5">
        <v>36</v>
      </c>
      <c r="G37" s="5" t="s">
        <v>87</v>
      </c>
      <c r="H37" s="5" t="s">
        <v>26</v>
      </c>
      <c r="I37" s="5">
        <v>3</v>
      </c>
      <c r="J37" s="5">
        <f t="shared" si="3"/>
        <v>0.666666666666667</v>
      </c>
      <c r="K37" s="5">
        <v>0</v>
      </c>
      <c r="L37" s="5">
        <f t="shared" si="1"/>
        <v>0</v>
      </c>
      <c r="M37" s="5">
        <v>8.582</v>
      </c>
      <c r="N37" s="5">
        <f t="shared" si="2"/>
        <v>1.5873</v>
      </c>
      <c r="O37" s="5">
        <v>34</v>
      </c>
      <c r="P37" s="5" t="s">
        <v>18</v>
      </c>
    </row>
    <row r="38" s="1" customFormat="1" spans="1:16">
      <c r="A38" s="5" t="s">
        <v>88</v>
      </c>
      <c r="B38" s="5">
        <v>133</v>
      </c>
      <c r="C38" s="5">
        <v>3.82</v>
      </c>
      <c r="D38" s="5">
        <v>3.79</v>
      </c>
      <c r="E38" s="5">
        <f t="shared" si="0"/>
        <v>3.811</v>
      </c>
      <c r="F38" s="5">
        <v>37</v>
      </c>
      <c r="G38" s="5" t="s">
        <v>89</v>
      </c>
      <c r="H38" s="5" t="s">
        <v>26</v>
      </c>
      <c r="I38" s="5">
        <v>1</v>
      </c>
      <c r="J38" s="5">
        <f t="shared" si="3"/>
        <v>0.222222222222222</v>
      </c>
      <c r="K38" s="5">
        <v>0</v>
      </c>
      <c r="L38" s="5">
        <f t="shared" si="1"/>
        <v>0</v>
      </c>
      <c r="M38" s="5">
        <v>9.972</v>
      </c>
      <c r="N38" s="5">
        <f t="shared" si="2"/>
        <v>1.5958</v>
      </c>
      <c r="O38" s="5">
        <v>32</v>
      </c>
      <c r="P38" s="5" t="s">
        <v>18</v>
      </c>
    </row>
    <row r="39" s="1" customFormat="1" spans="1:16">
      <c r="A39" s="5" t="s">
        <v>90</v>
      </c>
      <c r="B39" s="5">
        <v>135</v>
      </c>
      <c r="C39" s="5">
        <v>3.83</v>
      </c>
      <c r="D39" s="5">
        <v>3.71</v>
      </c>
      <c r="E39" s="5">
        <f t="shared" si="0"/>
        <v>3.794</v>
      </c>
      <c r="F39" s="5">
        <v>38</v>
      </c>
      <c r="G39" s="5" t="s">
        <v>91</v>
      </c>
      <c r="H39" s="5" t="s">
        <v>26</v>
      </c>
      <c r="I39" s="5">
        <v>0</v>
      </c>
      <c r="J39" s="5">
        <f t="shared" si="3"/>
        <v>0</v>
      </c>
      <c r="K39" s="5">
        <v>0</v>
      </c>
      <c r="L39" s="5">
        <f t="shared" si="1"/>
        <v>0</v>
      </c>
      <c r="M39" s="5">
        <v>7.106</v>
      </c>
      <c r="N39" s="5">
        <f t="shared" si="2"/>
        <v>1.0659</v>
      </c>
      <c r="O39" s="5">
        <v>57</v>
      </c>
      <c r="P39" s="5" t="s">
        <v>18</v>
      </c>
    </row>
    <row r="40" s="1" customFormat="1" spans="1:16">
      <c r="A40" s="5" t="s">
        <v>92</v>
      </c>
      <c r="B40" s="5">
        <v>141</v>
      </c>
      <c r="C40" s="5">
        <v>3.7</v>
      </c>
      <c r="D40" s="5">
        <v>3.7</v>
      </c>
      <c r="E40" s="5">
        <f t="shared" si="0"/>
        <v>3.7</v>
      </c>
      <c r="F40" s="5">
        <v>39</v>
      </c>
      <c r="G40" s="5" t="s">
        <v>80</v>
      </c>
      <c r="H40" s="6" t="s">
        <v>81</v>
      </c>
      <c r="I40" s="5">
        <v>0</v>
      </c>
      <c r="J40" s="5">
        <f t="shared" si="3"/>
        <v>0</v>
      </c>
      <c r="K40" s="5">
        <v>0</v>
      </c>
      <c r="L40" s="5">
        <f t="shared" si="1"/>
        <v>0</v>
      </c>
      <c r="M40" s="5">
        <v>8.661</v>
      </c>
      <c r="N40" s="5">
        <f t="shared" si="2"/>
        <v>1.29915</v>
      </c>
      <c r="O40" s="5">
        <v>42</v>
      </c>
      <c r="P40" s="5" t="s">
        <v>18</v>
      </c>
    </row>
    <row r="41" s="1" customFormat="1" spans="1:16">
      <c r="A41" s="5" t="s">
        <v>93</v>
      </c>
      <c r="B41" s="5">
        <v>130.5</v>
      </c>
      <c r="C41" s="5">
        <v>3.66</v>
      </c>
      <c r="D41" s="5">
        <v>3.58</v>
      </c>
      <c r="E41" s="5">
        <f t="shared" si="0"/>
        <v>3.636</v>
      </c>
      <c r="F41" s="5">
        <v>40</v>
      </c>
      <c r="G41" s="5" t="s">
        <v>94</v>
      </c>
      <c r="H41" s="5" t="s">
        <v>26</v>
      </c>
      <c r="I41" s="5">
        <v>0</v>
      </c>
      <c r="J41" s="5">
        <f t="shared" si="3"/>
        <v>0</v>
      </c>
      <c r="K41" s="5">
        <v>0</v>
      </c>
      <c r="L41" s="5">
        <f t="shared" si="1"/>
        <v>0</v>
      </c>
      <c r="M41" s="5">
        <v>9.844</v>
      </c>
      <c r="N41" s="5">
        <f t="shared" si="2"/>
        <v>1.4766</v>
      </c>
      <c r="O41" s="5">
        <v>37</v>
      </c>
      <c r="P41" s="5" t="s">
        <v>18</v>
      </c>
    </row>
    <row r="42" s="1" customFormat="1" spans="1:16">
      <c r="A42" s="5" t="s">
        <v>95</v>
      </c>
      <c r="B42" s="5">
        <v>131</v>
      </c>
      <c r="C42" s="5">
        <v>3.64</v>
      </c>
      <c r="D42" s="5">
        <v>3.58</v>
      </c>
      <c r="E42" s="5">
        <f t="shared" si="0"/>
        <v>3.622</v>
      </c>
      <c r="F42" s="5">
        <v>41</v>
      </c>
      <c r="G42" s="5" t="s">
        <v>96</v>
      </c>
      <c r="H42" s="5" t="s">
        <v>26</v>
      </c>
      <c r="I42" s="5">
        <v>0</v>
      </c>
      <c r="J42" s="5">
        <f t="shared" si="3"/>
        <v>0</v>
      </c>
      <c r="K42" s="5">
        <v>0</v>
      </c>
      <c r="L42" s="5">
        <f t="shared" si="1"/>
        <v>0</v>
      </c>
      <c r="M42" s="5">
        <v>7.073</v>
      </c>
      <c r="N42" s="5">
        <f t="shared" si="2"/>
        <v>1.06095</v>
      </c>
      <c r="O42" s="5">
        <v>58</v>
      </c>
      <c r="P42" s="5" t="s">
        <v>18</v>
      </c>
    </row>
    <row r="43" s="1" customFormat="1" spans="1:16">
      <c r="A43" s="5" t="s">
        <v>97</v>
      </c>
      <c r="B43" s="5">
        <v>144.5</v>
      </c>
      <c r="C43" s="5">
        <v>3.69</v>
      </c>
      <c r="D43" s="5">
        <v>3.42</v>
      </c>
      <c r="E43" s="5">
        <f t="shared" si="0"/>
        <v>3.609</v>
      </c>
      <c r="F43" s="5">
        <v>42</v>
      </c>
      <c r="G43" s="5" t="s">
        <v>98</v>
      </c>
      <c r="H43" s="5" t="s">
        <v>26</v>
      </c>
      <c r="I43" s="5">
        <v>0</v>
      </c>
      <c r="J43" s="5">
        <f t="shared" si="3"/>
        <v>0</v>
      </c>
      <c r="K43" s="5">
        <v>0</v>
      </c>
      <c r="L43" s="5">
        <f t="shared" si="1"/>
        <v>0</v>
      </c>
      <c r="M43" s="5">
        <v>7.305</v>
      </c>
      <c r="N43" s="5">
        <f t="shared" si="2"/>
        <v>1.09575</v>
      </c>
      <c r="O43" s="5">
        <v>51</v>
      </c>
      <c r="P43" s="5" t="s">
        <v>18</v>
      </c>
    </row>
    <row r="44" s="1" customFormat="1" spans="1:16">
      <c r="A44" s="5" t="s">
        <v>99</v>
      </c>
      <c r="B44" s="5">
        <v>135</v>
      </c>
      <c r="C44" s="5">
        <v>3.55</v>
      </c>
      <c r="D44" s="5">
        <v>3.64</v>
      </c>
      <c r="E44" s="5">
        <f t="shared" si="0"/>
        <v>3.577</v>
      </c>
      <c r="F44" s="5">
        <v>43</v>
      </c>
      <c r="G44" s="5" t="s">
        <v>100</v>
      </c>
      <c r="H44" s="5" t="s">
        <v>26</v>
      </c>
      <c r="I44" s="5">
        <v>7</v>
      </c>
      <c r="J44" s="5">
        <f t="shared" si="3"/>
        <v>1.55555555555556</v>
      </c>
      <c r="K44" s="5">
        <v>0</v>
      </c>
      <c r="L44" s="5">
        <f t="shared" si="1"/>
        <v>0</v>
      </c>
      <c r="M44" s="5">
        <v>7.815</v>
      </c>
      <c r="N44" s="5">
        <f t="shared" si="2"/>
        <v>1.87225</v>
      </c>
      <c r="O44" s="5">
        <v>28</v>
      </c>
      <c r="P44" s="5" t="s">
        <v>19</v>
      </c>
    </row>
    <row r="45" s="1" customFormat="1" spans="1:16">
      <c r="A45" s="5" t="s">
        <v>101</v>
      </c>
      <c r="B45" s="5">
        <v>128.5</v>
      </c>
      <c r="C45" s="5">
        <v>3.54</v>
      </c>
      <c r="D45" s="5">
        <v>3.58</v>
      </c>
      <c r="E45" s="5">
        <f t="shared" si="0"/>
        <v>3.552</v>
      </c>
      <c r="F45" s="5">
        <v>44</v>
      </c>
      <c r="G45" s="5" t="s">
        <v>102</v>
      </c>
      <c r="H45" s="6" t="s">
        <v>81</v>
      </c>
      <c r="I45" s="5">
        <v>0</v>
      </c>
      <c r="J45" s="5">
        <f t="shared" si="3"/>
        <v>0</v>
      </c>
      <c r="K45" s="5">
        <v>0</v>
      </c>
      <c r="L45" s="5">
        <f t="shared" si="1"/>
        <v>0</v>
      </c>
      <c r="M45" s="5">
        <v>7.545</v>
      </c>
      <c r="N45" s="5">
        <f t="shared" si="2"/>
        <v>1.13175</v>
      </c>
      <c r="O45" s="5">
        <v>50</v>
      </c>
      <c r="P45" s="5" t="s">
        <v>18</v>
      </c>
    </row>
    <row r="46" s="1" customFormat="1" spans="1:16">
      <c r="A46" s="5" t="s">
        <v>103</v>
      </c>
      <c r="B46" s="5">
        <v>129</v>
      </c>
      <c r="C46" s="5">
        <v>3.48</v>
      </c>
      <c r="D46" s="5">
        <v>3.44</v>
      </c>
      <c r="E46" s="5">
        <f t="shared" si="0"/>
        <v>3.468</v>
      </c>
      <c r="F46" s="5">
        <v>45</v>
      </c>
      <c r="G46" s="5" t="s">
        <v>104</v>
      </c>
      <c r="H46" s="5" t="s">
        <v>26</v>
      </c>
      <c r="I46" s="5">
        <v>3</v>
      </c>
      <c r="J46" s="5">
        <f t="shared" si="3"/>
        <v>0.666666666666667</v>
      </c>
      <c r="K46" s="5">
        <v>2</v>
      </c>
      <c r="L46" s="5">
        <f t="shared" si="1"/>
        <v>1.05263157894737</v>
      </c>
      <c r="M46" s="5">
        <v>7.937</v>
      </c>
      <c r="N46" s="5">
        <f t="shared" si="2"/>
        <v>1.91160263157895</v>
      </c>
      <c r="O46" s="5">
        <v>26</v>
      </c>
      <c r="P46" s="5" t="s">
        <v>19</v>
      </c>
    </row>
    <row r="47" s="1" customFormat="1" spans="1:16">
      <c r="A47" s="5" t="s">
        <v>105</v>
      </c>
      <c r="B47" s="5">
        <v>122</v>
      </c>
      <c r="C47" s="5">
        <v>3.44</v>
      </c>
      <c r="D47" s="5">
        <v>3.51</v>
      </c>
      <c r="E47" s="5">
        <f t="shared" si="0"/>
        <v>3.461</v>
      </c>
      <c r="F47" s="5">
        <v>46</v>
      </c>
      <c r="G47" s="5" t="s">
        <v>106</v>
      </c>
      <c r="H47" s="5" t="s">
        <v>18</v>
      </c>
      <c r="I47" s="5">
        <v>0</v>
      </c>
      <c r="J47" s="5">
        <f t="shared" si="3"/>
        <v>0</v>
      </c>
      <c r="K47" s="5">
        <v>0</v>
      </c>
      <c r="L47" s="5">
        <f t="shared" si="1"/>
        <v>0</v>
      </c>
      <c r="M47" s="5">
        <v>8.745</v>
      </c>
      <c r="N47" s="5">
        <f t="shared" si="2"/>
        <v>1.31175</v>
      </c>
      <c r="O47" s="5">
        <v>41</v>
      </c>
      <c r="P47" s="5" t="s">
        <v>18</v>
      </c>
    </row>
    <row r="48" s="1" customFormat="1" spans="1:16">
      <c r="A48" s="5" t="s">
        <v>107</v>
      </c>
      <c r="B48" s="5">
        <v>135</v>
      </c>
      <c r="C48" s="5">
        <v>3.33</v>
      </c>
      <c r="D48" s="5">
        <v>3.58</v>
      </c>
      <c r="E48" s="5">
        <f t="shared" si="0"/>
        <v>3.405</v>
      </c>
      <c r="F48" s="5">
        <v>47</v>
      </c>
      <c r="G48" s="5" t="s">
        <v>73</v>
      </c>
      <c r="H48" s="5" t="s">
        <v>26</v>
      </c>
      <c r="I48" s="5">
        <v>0</v>
      </c>
      <c r="J48" s="5">
        <f t="shared" si="3"/>
        <v>0</v>
      </c>
      <c r="K48" s="5">
        <v>0</v>
      </c>
      <c r="L48" s="5">
        <f t="shared" si="1"/>
        <v>0</v>
      </c>
      <c r="M48" s="5">
        <v>9.266</v>
      </c>
      <c r="N48" s="5">
        <f t="shared" si="2"/>
        <v>1.3899</v>
      </c>
      <c r="O48" s="5">
        <v>40</v>
      </c>
      <c r="P48" s="5" t="s">
        <v>18</v>
      </c>
    </row>
    <row r="49" s="1" customFormat="1" spans="1:16">
      <c r="A49" s="5" t="s">
        <v>108</v>
      </c>
      <c r="B49" s="5">
        <v>131</v>
      </c>
      <c r="C49" s="5">
        <v>3.4</v>
      </c>
      <c r="D49" s="5">
        <v>3.39</v>
      </c>
      <c r="E49" s="5">
        <f t="shared" si="0"/>
        <v>3.397</v>
      </c>
      <c r="F49" s="5">
        <v>48</v>
      </c>
      <c r="G49" s="5" t="s">
        <v>109</v>
      </c>
      <c r="H49" s="5" t="s">
        <v>26</v>
      </c>
      <c r="I49" s="5">
        <v>0</v>
      </c>
      <c r="J49" s="5">
        <f t="shared" si="3"/>
        <v>0</v>
      </c>
      <c r="K49" s="5">
        <v>0</v>
      </c>
      <c r="L49" s="5">
        <f t="shared" si="1"/>
        <v>0</v>
      </c>
      <c r="M49" s="5">
        <v>8.416</v>
      </c>
      <c r="N49" s="5">
        <f t="shared" si="2"/>
        <v>1.2624</v>
      </c>
      <c r="O49" s="5">
        <v>44</v>
      </c>
      <c r="P49" s="5" t="s">
        <v>18</v>
      </c>
    </row>
    <row r="50" s="1" customFormat="1" spans="1:16">
      <c r="A50" s="5" t="s">
        <v>110</v>
      </c>
      <c r="B50" s="5">
        <v>127</v>
      </c>
      <c r="C50" s="5">
        <v>3.19</v>
      </c>
      <c r="D50" s="5">
        <v>3.23</v>
      </c>
      <c r="E50" s="5">
        <f t="shared" si="0"/>
        <v>3.202</v>
      </c>
      <c r="F50" s="5">
        <v>49</v>
      </c>
      <c r="G50" s="5" t="s">
        <v>89</v>
      </c>
      <c r="H50" s="5" t="s">
        <v>26</v>
      </c>
      <c r="I50" s="5">
        <v>0</v>
      </c>
      <c r="J50" s="5">
        <f t="shared" si="3"/>
        <v>0</v>
      </c>
      <c r="K50" s="5">
        <v>0</v>
      </c>
      <c r="L50" s="5">
        <f t="shared" si="1"/>
        <v>0</v>
      </c>
      <c r="M50" s="5">
        <v>7.967</v>
      </c>
      <c r="N50" s="5">
        <f t="shared" si="2"/>
        <v>1.19505</v>
      </c>
      <c r="O50" s="5">
        <v>45</v>
      </c>
      <c r="P50" s="5" t="s">
        <v>18</v>
      </c>
    </row>
    <row r="51" s="1" customFormat="1" spans="1:16">
      <c r="A51" s="5" t="s">
        <v>111</v>
      </c>
      <c r="B51" s="6">
        <v>118.5</v>
      </c>
      <c r="C51" s="5">
        <v>3.07</v>
      </c>
      <c r="D51" s="5">
        <v>2.84</v>
      </c>
      <c r="E51" s="5">
        <f t="shared" si="0"/>
        <v>3.001</v>
      </c>
      <c r="F51" s="5">
        <v>50</v>
      </c>
      <c r="G51" s="5" t="s">
        <v>112</v>
      </c>
      <c r="H51" s="5" t="s">
        <v>26</v>
      </c>
      <c r="I51" s="5">
        <v>0</v>
      </c>
      <c r="J51" s="5">
        <f t="shared" si="3"/>
        <v>0</v>
      </c>
      <c r="K51" s="5">
        <v>0</v>
      </c>
      <c r="L51" s="5">
        <f t="shared" si="1"/>
        <v>0</v>
      </c>
      <c r="M51" s="5">
        <v>7.865</v>
      </c>
      <c r="N51" s="5">
        <f t="shared" si="2"/>
        <v>1.17975</v>
      </c>
      <c r="O51" s="5">
        <v>48</v>
      </c>
      <c r="P51" s="5" t="s">
        <v>18</v>
      </c>
    </row>
    <row r="52" s="1" customFormat="1" spans="1:16">
      <c r="A52" s="5" t="s">
        <v>113</v>
      </c>
      <c r="B52" s="6">
        <v>117</v>
      </c>
      <c r="C52" s="5">
        <v>2.84</v>
      </c>
      <c r="D52" s="5">
        <v>3.07</v>
      </c>
      <c r="E52" s="5">
        <f t="shared" si="0"/>
        <v>2.909</v>
      </c>
      <c r="F52" s="5">
        <v>51</v>
      </c>
      <c r="G52" s="5" t="s">
        <v>114</v>
      </c>
      <c r="H52" s="5" t="s">
        <v>26</v>
      </c>
      <c r="I52" s="5">
        <v>0</v>
      </c>
      <c r="J52" s="5">
        <f t="shared" si="3"/>
        <v>0</v>
      </c>
      <c r="K52" s="5">
        <v>0</v>
      </c>
      <c r="L52" s="5">
        <f t="shared" si="1"/>
        <v>0</v>
      </c>
      <c r="M52" s="5">
        <v>9.787</v>
      </c>
      <c r="N52" s="5">
        <f t="shared" si="2"/>
        <v>1.46805</v>
      </c>
      <c r="O52" s="5">
        <v>38</v>
      </c>
      <c r="P52" s="5" t="s">
        <v>18</v>
      </c>
    </row>
    <row r="53" s="1" customFormat="1" spans="1:16">
      <c r="A53" s="5" t="s">
        <v>115</v>
      </c>
      <c r="B53" s="5">
        <v>131</v>
      </c>
      <c r="C53" s="5">
        <v>2.74</v>
      </c>
      <c r="D53" s="5">
        <v>2.93</v>
      </c>
      <c r="E53" s="5">
        <f t="shared" si="0"/>
        <v>2.797</v>
      </c>
      <c r="F53" s="5">
        <v>52</v>
      </c>
      <c r="G53" s="5" t="s">
        <v>116</v>
      </c>
      <c r="H53" s="5" t="s">
        <v>26</v>
      </c>
      <c r="I53" s="5">
        <v>0</v>
      </c>
      <c r="J53" s="5">
        <f t="shared" si="3"/>
        <v>0</v>
      </c>
      <c r="K53" s="5">
        <v>0</v>
      </c>
      <c r="L53" s="5">
        <f t="shared" si="1"/>
        <v>0</v>
      </c>
      <c r="M53" s="5">
        <v>7.304</v>
      </c>
      <c r="N53" s="5">
        <f t="shared" si="2"/>
        <v>1.0956</v>
      </c>
      <c r="O53" s="5">
        <v>52</v>
      </c>
      <c r="P53" s="5" t="s">
        <v>18</v>
      </c>
    </row>
    <row r="54" s="1" customFormat="1" spans="1:16">
      <c r="A54" s="5" t="s">
        <v>117</v>
      </c>
      <c r="B54" s="5">
        <v>123</v>
      </c>
      <c r="C54" s="5">
        <v>2.74</v>
      </c>
      <c r="D54" s="5">
        <v>2.75</v>
      </c>
      <c r="E54" s="5">
        <f t="shared" si="0"/>
        <v>2.743</v>
      </c>
      <c r="F54" s="5">
        <v>53</v>
      </c>
      <c r="G54" s="5" t="s">
        <v>118</v>
      </c>
      <c r="H54" s="6" t="s">
        <v>81</v>
      </c>
      <c r="I54" s="5">
        <v>0</v>
      </c>
      <c r="J54" s="5">
        <f t="shared" si="3"/>
        <v>0</v>
      </c>
      <c r="K54" s="5">
        <v>0</v>
      </c>
      <c r="L54" s="5">
        <f t="shared" si="1"/>
        <v>0</v>
      </c>
      <c r="M54" s="5">
        <v>7.605</v>
      </c>
      <c r="N54" s="5">
        <f t="shared" si="2"/>
        <v>1.14075</v>
      </c>
      <c r="O54" s="5">
        <v>49</v>
      </c>
      <c r="P54" s="5" t="s">
        <v>18</v>
      </c>
    </row>
    <row r="55" s="1" customFormat="1" spans="1:16">
      <c r="A55" s="5" t="s">
        <v>119</v>
      </c>
      <c r="B55" s="6">
        <v>97</v>
      </c>
      <c r="C55" s="5">
        <v>2.82</v>
      </c>
      <c r="D55" s="5">
        <v>2.27</v>
      </c>
      <c r="E55" s="5">
        <f t="shared" si="0"/>
        <v>2.655</v>
      </c>
      <c r="F55" s="5">
        <v>54</v>
      </c>
      <c r="G55" s="5" t="s">
        <v>120</v>
      </c>
      <c r="H55" s="5" t="s">
        <v>26</v>
      </c>
      <c r="I55" s="5">
        <v>0</v>
      </c>
      <c r="J55" s="5">
        <f t="shared" si="3"/>
        <v>0</v>
      </c>
      <c r="K55" s="5">
        <v>0</v>
      </c>
      <c r="L55" s="5">
        <f t="shared" si="1"/>
        <v>0</v>
      </c>
      <c r="M55" s="5">
        <v>6.995</v>
      </c>
      <c r="N55" s="5">
        <f t="shared" si="2"/>
        <v>1.04925</v>
      </c>
      <c r="O55" s="5">
        <v>60</v>
      </c>
      <c r="P55" s="5" t="s">
        <v>18</v>
      </c>
    </row>
    <row r="56" s="1" customFormat="1" spans="1:16">
      <c r="A56" s="5" t="s">
        <v>121</v>
      </c>
      <c r="B56" s="5">
        <v>128</v>
      </c>
      <c r="C56" s="5">
        <v>2.53</v>
      </c>
      <c r="D56" s="5">
        <v>2.69</v>
      </c>
      <c r="E56" s="5">
        <f t="shared" si="0"/>
        <v>2.578</v>
      </c>
      <c r="F56" s="5">
        <v>55</v>
      </c>
      <c r="G56" s="5" t="s">
        <v>118</v>
      </c>
      <c r="H56" s="6" t="s">
        <v>81</v>
      </c>
      <c r="I56" s="5">
        <v>0</v>
      </c>
      <c r="J56" s="5">
        <f t="shared" si="3"/>
        <v>0</v>
      </c>
      <c r="K56" s="5">
        <v>0</v>
      </c>
      <c r="L56" s="5">
        <f t="shared" si="1"/>
        <v>0</v>
      </c>
      <c r="M56" s="5">
        <v>7.938</v>
      </c>
      <c r="N56" s="5">
        <f t="shared" si="2"/>
        <v>1.1907</v>
      </c>
      <c r="O56" s="5">
        <v>46</v>
      </c>
      <c r="P56" s="5" t="s">
        <v>18</v>
      </c>
    </row>
    <row r="57" s="1" customFormat="1" spans="1:16">
      <c r="A57" s="5" t="s">
        <v>122</v>
      </c>
      <c r="B57" s="5">
        <v>122</v>
      </c>
      <c r="C57" s="5">
        <v>2.56</v>
      </c>
      <c r="D57" s="5">
        <v>2.52</v>
      </c>
      <c r="E57" s="5">
        <f t="shared" si="0"/>
        <v>2.548</v>
      </c>
      <c r="F57" s="5">
        <v>56</v>
      </c>
      <c r="G57" s="5" t="s">
        <v>123</v>
      </c>
      <c r="H57" s="5" t="s">
        <v>18</v>
      </c>
      <c r="I57" s="5">
        <v>2</v>
      </c>
      <c r="J57" s="5">
        <f t="shared" si="3"/>
        <v>0.444444444444444</v>
      </c>
      <c r="K57" s="5">
        <v>0</v>
      </c>
      <c r="L57" s="5">
        <f t="shared" si="1"/>
        <v>0</v>
      </c>
      <c r="M57" s="5">
        <v>8.067</v>
      </c>
      <c r="N57" s="5">
        <f t="shared" si="2"/>
        <v>1.41005</v>
      </c>
      <c r="O57" s="5">
        <v>39</v>
      </c>
      <c r="P57" s="5" t="s">
        <v>18</v>
      </c>
    </row>
    <row r="58" s="1" customFormat="1" spans="1:16">
      <c r="A58" s="5" t="s">
        <v>124</v>
      </c>
      <c r="B58" s="5">
        <v>138.5</v>
      </c>
      <c r="C58" s="5">
        <v>2.32</v>
      </c>
      <c r="D58" s="5">
        <v>2.47</v>
      </c>
      <c r="E58" s="5">
        <f t="shared" si="0"/>
        <v>2.365</v>
      </c>
      <c r="F58" s="5">
        <v>57</v>
      </c>
      <c r="G58" s="5" t="s">
        <v>118</v>
      </c>
      <c r="H58" s="6" t="s">
        <v>81</v>
      </c>
      <c r="I58" s="5">
        <v>0</v>
      </c>
      <c r="J58" s="5">
        <f t="shared" si="3"/>
        <v>0</v>
      </c>
      <c r="K58" s="5">
        <v>0</v>
      </c>
      <c r="L58" s="5">
        <f t="shared" si="1"/>
        <v>0</v>
      </c>
      <c r="M58" s="5">
        <v>7.22</v>
      </c>
      <c r="N58" s="5">
        <f t="shared" si="2"/>
        <v>1.083</v>
      </c>
      <c r="O58" s="5">
        <v>55</v>
      </c>
      <c r="P58" s="5" t="s">
        <v>18</v>
      </c>
    </row>
    <row r="59" s="1" customFormat="1" spans="1:16">
      <c r="A59" s="5" t="s">
        <v>125</v>
      </c>
      <c r="B59" s="6">
        <v>107.5</v>
      </c>
      <c r="C59" s="5">
        <v>2.3</v>
      </c>
      <c r="D59" s="5">
        <v>2.17</v>
      </c>
      <c r="E59" s="5">
        <f t="shared" si="0"/>
        <v>2.261</v>
      </c>
      <c r="F59" s="5">
        <v>58</v>
      </c>
      <c r="G59" s="5" t="s">
        <v>126</v>
      </c>
      <c r="H59" s="5" t="s">
        <v>26</v>
      </c>
      <c r="I59" s="5">
        <v>0</v>
      </c>
      <c r="J59" s="5">
        <f t="shared" si="3"/>
        <v>0</v>
      </c>
      <c r="K59" s="5">
        <v>0</v>
      </c>
      <c r="L59" s="5">
        <f t="shared" si="1"/>
        <v>0</v>
      </c>
      <c r="M59" s="5">
        <v>7.07</v>
      </c>
      <c r="N59" s="5">
        <f t="shared" si="2"/>
        <v>1.0605</v>
      </c>
      <c r="O59" s="5">
        <v>59</v>
      </c>
      <c r="P59" s="5" t="s">
        <v>18</v>
      </c>
    </row>
    <row r="60" s="1" customFormat="1" spans="1:16">
      <c r="A60" s="5" t="s">
        <v>127</v>
      </c>
      <c r="B60" s="6">
        <v>74.5</v>
      </c>
      <c r="C60" s="5">
        <v>1.39</v>
      </c>
      <c r="D60" s="5">
        <v>1.6</v>
      </c>
      <c r="E60" s="5">
        <f t="shared" si="0"/>
        <v>1.453</v>
      </c>
      <c r="F60" s="5">
        <v>59</v>
      </c>
      <c r="G60" s="5" t="s">
        <v>118</v>
      </c>
      <c r="H60" s="6" t="s">
        <v>81</v>
      </c>
      <c r="I60" s="5">
        <v>0</v>
      </c>
      <c r="J60" s="5">
        <f t="shared" si="3"/>
        <v>0</v>
      </c>
      <c r="K60" s="5">
        <v>0</v>
      </c>
      <c r="L60" s="5">
        <f t="shared" si="1"/>
        <v>0</v>
      </c>
      <c r="M60" s="5">
        <v>6.795</v>
      </c>
      <c r="N60" s="5">
        <f t="shared" si="2"/>
        <v>1.01925</v>
      </c>
      <c r="O60" s="5">
        <v>61</v>
      </c>
      <c r="P60" s="5" t="s">
        <v>18</v>
      </c>
    </row>
    <row r="61" s="1" customFormat="1" spans="1:16">
      <c r="A61" s="5" t="s">
        <v>128</v>
      </c>
      <c r="B61" s="6">
        <v>107</v>
      </c>
      <c r="C61" s="5">
        <v>1.13</v>
      </c>
      <c r="D61" s="5">
        <v>1.15</v>
      </c>
      <c r="E61" s="5">
        <f t="shared" si="0"/>
        <v>1.136</v>
      </c>
      <c r="F61" s="5">
        <v>60</v>
      </c>
      <c r="G61" s="5" t="s">
        <v>129</v>
      </c>
      <c r="H61" s="6" t="s">
        <v>81</v>
      </c>
      <c r="I61" s="5">
        <v>0</v>
      </c>
      <c r="J61" s="5">
        <f t="shared" si="3"/>
        <v>0</v>
      </c>
      <c r="K61" s="5">
        <v>0</v>
      </c>
      <c r="L61" s="5">
        <f t="shared" si="1"/>
        <v>0</v>
      </c>
      <c r="M61" s="5">
        <v>7.926</v>
      </c>
      <c r="N61" s="5">
        <f t="shared" si="2"/>
        <v>1.1889</v>
      </c>
      <c r="O61" s="5">
        <v>47</v>
      </c>
      <c r="P61" s="5" t="s">
        <v>18</v>
      </c>
    </row>
    <row r="62" s="1" customFormat="1" spans="1:16">
      <c r="A62" s="5" t="s">
        <v>130</v>
      </c>
      <c r="B62" s="6">
        <v>107</v>
      </c>
      <c r="C62" s="5" t="s">
        <v>131</v>
      </c>
      <c r="D62" s="5" t="s">
        <v>132</v>
      </c>
      <c r="E62" s="5">
        <f t="shared" si="0"/>
        <v>0.78</v>
      </c>
      <c r="F62" s="5">
        <v>61</v>
      </c>
      <c r="G62" s="5" t="s">
        <v>118</v>
      </c>
      <c r="H62" s="6" t="s">
        <v>81</v>
      </c>
      <c r="I62" s="5">
        <v>0</v>
      </c>
      <c r="J62" s="5">
        <f t="shared" si="3"/>
        <v>0</v>
      </c>
      <c r="K62" s="5">
        <v>0</v>
      </c>
      <c r="L62" s="5">
        <f t="shared" si="1"/>
        <v>0</v>
      </c>
      <c r="M62" s="5">
        <v>7.239</v>
      </c>
      <c r="N62" s="5">
        <f t="shared" si="2"/>
        <v>1.08585</v>
      </c>
      <c r="O62" s="5">
        <v>54</v>
      </c>
      <c r="P62" s="5" t="s">
        <v>18</v>
      </c>
    </row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 spans="1:3">
      <c r="A98" s="2"/>
      <c r="B98" s="2"/>
      <c r="C98" s="2"/>
    </row>
    <row r="99" s="1" customFormat="1" spans="1:3">
      <c r="A99" s="2"/>
      <c r="B99" s="2"/>
      <c r="C99" s="2"/>
    </row>
    <row r="100" s="1" customFormat="1" spans="1:3">
      <c r="A100" s="2"/>
      <c r="B100" s="2"/>
      <c r="C100" s="2"/>
    </row>
    <row r="101" s="1" customFormat="1" spans="1:3">
      <c r="A101" s="2"/>
      <c r="B101" s="2"/>
      <c r="C101" s="2"/>
    </row>
    <row r="102" s="1" customFormat="1" spans="1:3">
      <c r="A102" s="2"/>
      <c r="B102" s="2"/>
      <c r="C102" s="2"/>
    </row>
    <row r="103" s="1" customFormat="1" spans="1:3">
      <c r="A103" s="2"/>
      <c r="B103" s="2"/>
      <c r="C103" s="2"/>
    </row>
    <row r="104" s="1" customFormat="1" spans="1:3">
      <c r="A104" s="2"/>
      <c r="B104" s="2"/>
      <c r="C104" s="2"/>
    </row>
    <row r="105" s="1" customFormat="1" spans="1:3">
      <c r="A105" s="2"/>
      <c r="B105" s="2"/>
      <c r="C105" s="2"/>
    </row>
    <row r="106" s="1" customFormat="1" spans="1:3">
      <c r="A106" s="2"/>
      <c r="B106" s="2"/>
      <c r="C106" s="2"/>
    </row>
    <row r="107" s="1" customFormat="1" spans="1:3">
      <c r="A107" s="2"/>
      <c r="B107" s="2"/>
      <c r="C107" s="2"/>
    </row>
    <row r="108" s="1" customFormat="1" spans="1:3">
      <c r="A108" s="2"/>
      <c r="B108" s="2"/>
      <c r="C108" s="2"/>
    </row>
    <row r="109" s="1" customFormat="1" spans="1:3">
      <c r="A109" s="2"/>
      <c r="B109" s="2"/>
      <c r="C109" s="2"/>
    </row>
    <row r="110" s="1" customFormat="1" spans="1:3">
      <c r="A110" s="2"/>
      <c r="B110" s="2"/>
      <c r="C110" s="2"/>
    </row>
    <row r="111" s="1" customFormat="1" spans="1:3">
      <c r="A111" s="2"/>
      <c r="B111" s="2"/>
      <c r="C111" s="2"/>
    </row>
    <row r="112" s="1" customFormat="1" spans="1:3">
      <c r="A112" s="2"/>
      <c r="B112" s="2"/>
      <c r="C112" s="2"/>
    </row>
    <row r="113" s="1" customFormat="1" spans="1:3">
      <c r="A113" s="2"/>
      <c r="B113" s="2"/>
      <c r="C113" s="2"/>
    </row>
    <row r="114" s="1" customFormat="1" spans="1:3">
      <c r="A114" s="2"/>
      <c r="B114" s="2"/>
      <c r="C114" s="2"/>
    </row>
    <row r="115" s="1" customFormat="1" spans="1:3">
      <c r="A115" s="2"/>
      <c r="B115" s="2"/>
      <c r="C115" s="2"/>
    </row>
    <row r="116" s="1" customFormat="1" spans="1:3">
      <c r="A116" s="2"/>
      <c r="B116" s="2"/>
      <c r="C116" s="2"/>
    </row>
    <row r="117" s="1" customFormat="1" spans="1:3">
      <c r="A117" s="2"/>
      <c r="B117" s="2"/>
      <c r="C117" s="2"/>
    </row>
    <row r="118" s="1" customFormat="1" spans="1:3">
      <c r="A118" s="2"/>
      <c r="B118" s="2"/>
      <c r="C118" s="2"/>
    </row>
    <row r="119" s="1" customFormat="1" spans="1:3">
      <c r="A119" s="2"/>
      <c r="B119" s="2"/>
      <c r="C119" s="2"/>
    </row>
    <row r="120" s="1" customFormat="1" spans="1:3">
      <c r="A120" s="2"/>
      <c r="B120" s="2"/>
      <c r="C120" s="2"/>
    </row>
    <row r="121" s="1" customFormat="1" spans="1:3">
      <c r="A121" s="2"/>
      <c r="B121" s="2"/>
      <c r="C121" s="2"/>
    </row>
    <row r="122" s="1" customFormat="1" spans="1:3">
      <c r="A122" s="2"/>
      <c r="B122" s="2"/>
      <c r="C122" s="2"/>
    </row>
    <row r="123" s="1" customFormat="1" spans="1:3">
      <c r="A123" s="2"/>
      <c r="B123" s="2"/>
      <c r="C123" s="2"/>
    </row>
    <row r="124" s="1" customFormat="1" spans="1:3">
      <c r="A124" s="2"/>
      <c r="B124" s="2"/>
      <c r="C124" s="2"/>
    </row>
    <row r="125" s="1" customFormat="1" spans="1:3">
      <c r="A125" s="2"/>
      <c r="B125" s="2"/>
      <c r="C125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linglian xiang</dc:creator>
  <cp:lastModifiedBy>蛋挞蛋挞蛋蛋挞</cp:lastModifiedBy>
  <dcterms:created xsi:type="dcterms:W3CDTF">2015-06-05T18:17:00Z</dcterms:created>
  <dcterms:modified xsi:type="dcterms:W3CDTF">2019-09-19T16:53:11Z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