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18评优评奖\"/>
    </mc:Choice>
  </mc:AlternateContent>
  <bookViews>
    <workbookView xWindow="0" yWindow="30" windowWidth="19425" windowHeight="7740"/>
  </bookViews>
  <sheets>
    <sheet name="博士生科研成果" sheetId="3" r:id="rId1"/>
    <sheet name="博士生素质拓展" sheetId="7" r:id="rId2"/>
    <sheet name="博士生成绩汇总" sheetId="8" r:id="rId3"/>
    <sheet name="16级硕士生科研成果" sheetId="4" r:id="rId4"/>
    <sheet name="16级硕士生素质拓展" sheetId="5" r:id="rId5"/>
    <sheet name="16级硕士生汇总成绩" sheetId="6" r:id="rId6"/>
  </sheets>
  <definedNames>
    <definedName name="_xlnm._FilterDatabase" localSheetId="5" hidden="1">'16级硕士生汇总成绩'!$A$1:$J$1</definedName>
    <definedName name="_xlnm._FilterDatabase" localSheetId="2" hidden="1">博士生成绩汇总!$A$1:$I$1</definedName>
    <definedName name="OLE_LINK1" localSheetId="0">博士生科研成果!$C$4</definedName>
    <definedName name="OLE_LINK4" localSheetId="3">'16级硕士生科研成果'!#REF!</definedName>
    <definedName name="_xlnm.Print_Area" localSheetId="3">'16级硕士生科研成果'!$A$1:$H$10</definedName>
    <definedName name="_xlnm.Print_Area" localSheetId="0">博士生科研成果!$A$1:$G$4</definedName>
    <definedName name="_xlnm.Print_Titles" localSheetId="3">'16级硕士生科研成果'!$1:$1</definedName>
    <definedName name="_xlnm.Print_Titles" localSheetId="0">博士生科研成果!$1:$1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8" l="1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5" i="8"/>
  <c r="E3" i="8"/>
  <c r="E4" i="8"/>
  <c r="E2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3" i="8"/>
  <c r="C2" i="8"/>
  <c r="G7" i="8" l="1"/>
  <c r="G11" i="8"/>
  <c r="G15" i="8"/>
  <c r="G17" i="8"/>
  <c r="G19" i="8"/>
  <c r="G23" i="8"/>
  <c r="G25" i="8"/>
  <c r="F6" i="8"/>
  <c r="F8" i="8"/>
  <c r="G9" i="8"/>
  <c r="F10" i="8"/>
  <c r="F12" i="8"/>
  <c r="F13" i="8"/>
  <c r="F14" i="8"/>
  <c r="F16" i="8"/>
  <c r="F18" i="8"/>
  <c r="F20" i="8"/>
  <c r="F21" i="8"/>
  <c r="F22" i="8"/>
  <c r="F24" i="8"/>
  <c r="F26" i="8"/>
  <c r="F5" i="6"/>
  <c r="E7" i="6"/>
  <c r="E8" i="6"/>
  <c r="E4" i="6"/>
  <c r="C8" i="6"/>
  <c r="F8" i="6" s="1"/>
  <c r="C7" i="6"/>
  <c r="G7" i="6" s="1"/>
  <c r="C6" i="6"/>
  <c r="C5" i="6"/>
  <c r="C4" i="6"/>
  <c r="F4" i="6" s="1"/>
  <c r="C3" i="6"/>
  <c r="F7" i="6" l="1"/>
  <c r="G4" i="6"/>
  <c r="F6" i="6"/>
  <c r="G8" i="6"/>
  <c r="G8" i="8"/>
  <c r="F19" i="8"/>
  <c r="F11" i="8"/>
  <c r="G24" i="8"/>
  <c r="G16" i="8"/>
  <c r="F25" i="8"/>
  <c r="F17" i="8"/>
  <c r="F9" i="8"/>
  <c r="G22" i="8"/>
  <c r="G14" i="8"/>
  <c r="G6" i="8"/>
  <c r="G21" i="8"/>
  <c r="G13" i="8"/>
  <c r="F23" i="8"/>
  <c r="F15" i="8"/>
  <c r="F7" i="8"/>
  <c r="G20" i="8"/>
  <c r="G12" i="8"/>
  <c r="G26" i="8"/>
  <c r="G18" i="8"/>
  <c r="G10" i="8"/>
  <c r="G5" i="8"/>
  <c r="G4" i="8"/>
  <c r="F3" i="8"/>
  <c r="F5" i="8"/>
  <c r="F4" i="8"/>
  <c r="G3" i="8" l="1"/>
  <c r="G2" i="8" l="1"/>
  <c r="F2" i="8"/>
  <c r="H2" i="8" l="1"/>
  <c r="H18" i="8"/>
  <c r="H20" i="8"/>
  <c r="H16" i="8"/>
  <c r="H24" i="8"/>
  <c r="H22" i="8"/>
  <c r="H12" i="8"/>
  <c r="H21" i="8"/>
  <c r="H6" i="8"/>
  <c r="H8" i="8"/>
  <c r="H14" i="8"/>
  <c r="H13" i="8"/>
  <c r="H10" i="8"/>
  <c r="H26" i="8"/>
  <c r="H19" i="8"/>
  <c r="H15" i="8"/>
  <c r="H11" i="8"/>
  <c r="H17" i="8"/>
  <c r="H25" i="8"/>
  <c r="H3" i="8"/>
  <c r="H7" i="8"/>
  <c r="H5" i="8"/>
  <c r="H9" i="8"/>
  <c r="H4" i="8"/>
  <c r="H23" i="8"/>
  <c r="I2" i="8"/>
  <c r="I19" i="8"/>
  <c r="I9" i="8"/>
  <c r="I15" i="8"/>
  <c r="I11" i="8"/>
  <c r="I25" i="8"/>
  <c r="I7" i="8"/>
  <c r="I17" i="8"/>
  <c r="I23" i="8"/>
  <c r="I10" i="8"/>
  <c r="I21" i="8"/>
  <c r="I13" i="8"/>
  <c r="I24" i="8"/>
  <c r="I8" i="8"/>
  <c r="I16" i="8"/>
  <c r="I26" i="8"/>
  <c r="I14" i="8"/>
  <c r="I22" i="8"/>
  <c r="I20" i="8"/>
  <c r="I6" i="8"/>
  <c r="I12" i="8"/>
  <c r="I4" i="8"/>
  <c r="I5" i="8"/>
  <c r="I18" i="8"/>
  <c r="I3" i="8"/>
  <c r="E5" i="6"/>
  <c r="G5" i="6" s="1"/>
  <c r="E6" i="6"/>
  <c r="G6" i="6" s="1"/>
  <c r="E3" i="6"/>
  <c r="E2" i="6"/>
  <c r="C2" i="6" l="1"/>
  <c r="G3" i="6" l="1"/>
  <c r="F3" i="6"/>
  <c r="G2" i="6"/>
  <c r="F2" i="6"/>
  <c r="I7" i="6" l="1"/>
  <c r="I4" i="6"/>
  <c r="I8" i="6"/>
  <c r="I6" i="6"/>
  <c r="I5" i="6"/>
  <c r="H4" i="6"/>
  <c r="H8" i="6"/>
  <c r="H5" i="6"/>
  <c r="H7" i="6"/>
  <c r="H6" i="6"/>
  <c r="I3" i="6"/>
  <c r="H3" i="6"/>
  <c r="I2" i="6"/>
  <c r="H2" i="6"/>
</calcChain>
</file>

<file path=xl/sharedStrings.xml><?xml version="1.0" encoding="utf-8"?>
<sst xmlns="http://schemas.openxmlformats.org/spreadsheetml/2006/main" count="330" uniqueCount="164">
  <si>
    <t>科研成果</t>
    <phoneticPr fontId="11" type="noConversion"/>
  </si>
  <si>
    <t>映射1</t>
    <phoneticPr fontId="11" type="noConversion"/>
  </si>
  <si>
    <t>素质拓展</t>
    <phoneticPr fontId="11" type="noConversion"/>
  </si>
  <si>
    <t>映射2</t>
    <phoneticPr fontId="11" type="noConversion"/>
  </si>
  <si>
    <t>成绩1</t>
    <phoneticPr fontId="11" type="noConversion"/>
  </si>
  <si>
    <t>成绩2</t>
    <phoneticPr fontId="11" type="noConversion"/>
  </si>
  <si>
    <t>排名1</t>
    <phoneticPr fontId="11" type="noConversion"/>
  </si>
  <si>
    <t>排名2</t>
    <phoneticPr fontId="11" type="noConversion"/>
  </si>
  <si>
    <t>成绩1=科研成果</t>
  </si>
  <si>
    <t>成绩2=科研成果*0.8+素质拓展*0.2</t>
  </si>
  <si>
    <t>排名1根据成绩1进行排名，为国家奖学金、专项奖学金评选依据</t>
  </si>
  <si>
    <t>排名2根据成绩2进行排名，为优秀研究生、三好研究生评选依据</t>
  </si>
  <si>
    <t>科研成果</t>
    <phoneticPr fontId="11" type="noConversion"/>
  </si>
  <si>
    <t>素质拓展</t>
    <phoneticPr fontId="11" type="noConversion"/>
  </si>
  <si>
    <t>映射2</t>
    <phoneticPr fontId="11" type="noConversion"/>
  </si>
  <si>
    <t>成绩1</t>
    <phoneticPr fontId="11" type="noConversion"/>
  </si>
  <si>
    <t>成绩2</t>
    <phoneticPr fontId="11" type="noConversion"/>
  </si>
  <si>
    <t>排名1</t>
    <phoneticPr fontId="11" type="noConversion"/>
  </si>
  <si>
    <t>排名2</t>
    <phoneticPr fontId="11" type="noConversion"/>
  </si>
  <si>
    <t>学号</t>
    <phoneticPr fontId="2" type="noConversion"/>
  </si>
  <si>
    <t>社会工作</t>
  </si>
  <si>
    <t>其他</t>
    <phoneticPr fontId="2" type="noConversion"/>
  </si>
  <si>
    <t>何洁</t>
    <phoneticPr fontId="2" type="noConversion"/>
  </si>
  <si>
    <t>复印件</t>
    <phoneticPr fontId="2" type="noConversion"/>
  </si>
  <si>
    <t>系团委证明</t>
    <phoneticPr fontId="2" type="noConversion"/>
  </si>
  <si>
    <r>
      <rPr>
        <b/>
        <sz val="12"/>
        <color theme="1"/>
        <rFont val="宋体"/>
        <family val="3"/>
        <charset val="134"/>
      </rPr>
      <t>序号</t>
    </r>
  </si>
  <si>
    <r>
      <rPr>
        <b/>
        <sz val="12"/>
        <color theme="1"/>
        <rFont val="宋体"/>
        <family val="3"/>
        <charset val="134"/>
      </rPr>
      <t>学号</t>
    </r>
  </si>
  <si>
    <r>
      <rPr>
        <b/>
        <sz val="12"/>
        <color theme="1"/>
        <rFont val="宋体"/>
        <family val="3"/>
        <charset val="134"/>
      </rPr>
      <t>类别</t>
    </r>
    <phoneticPr fontId="2" type="noConversion"/>
  </si>
  <si>
    <r>
      <rPr>
        <b/>
        <sz val="12"/>
        <color theme="1"/>
        <rFont val="宋体"/>
        <family val="3"/>
        <charset val="134"/>
      </rPr>
      <t>具体内容</t>
    </r>
  </si>
  <si>
    <r>
      <rPr>
        <b/>
        <sz val="12"/>
        <color theme="1"/>
        <rFont val="宋体"/>
        <family val="3"/>
        <charset val="134"/>
      </rPr>
      <t>分值</t>
    </r>
  </si>
  <si>
    <r>
      <rPr>
        <b/>
        <sz val="12"/>
        <color theme="1"/>
        <rFont val="宋体"/>
        <family val="3"/>
        <charset val="134"/>
      </rPr>
      <t>总分</t>
    </r>
  </si>
  <si>
    <r>
      <rPr>
        <b/>
        <sz val="12"/>
        <color theme="1"/>
        <rFont val="宋体"/>
        <family val="3"/>
        <charset val="134"/>
      </rPr>
      <t>证明材料</t>
    </r>
    <phoneticPr fontId="2" type="noConversion"/>
  </si>
  <si>
    <r>
      <rPr>
        <b/>
        <sz val="12"/>
        <color theme="1"/>
        <rFont val="宋体"/>
        <family val="2"/>
        <charset val="134"/>
      </rPr>
      <t>序号</t>
    </r>
  </si>
  <si>
    <r>
      <rPr>
        <b/>
        <sz val="12"/>
        <color theme="1"/>
        <rFont val="宋体"/>
        <family val="2"/>
        <charset val="134"/>
      </rPr>
      <t>学号</t>
    </r>
  </si>
  <si>
    <r>
      <rPr>
        <b/>
        <sz val="12"/>
        <color theme="1"/>
        <rFont val="宋体"/>
        <family val="2"/>
        <charset val="134"/>
      </rPr>
      <t>导师</t>
    </r>
  </si>
  <si>
    <r>
      <rPr>
        <b/>
        <sz val="12"/>
        <color theme="1"/>
        <rFont val="宋体"/>
        <family val="2"/>
        <charset val="134"/>
      </rPr>
      <t>具体内容</t>
    </r>
  </si>
  <si>
    <r>
      <rPr>
        <b/>
        <sz val="12"/>
        <color theme="1"/>
        <rFont val="宋体"/>
        <family val="2"/>
        <charset val="134"/>
      </rPr>
      <t>分数</t>
    </r>
  </si>
  <si>
    <r>
      <rPr>
        <b/>
        <sz val="12"/>
        <color theme="1"/>
        <rFont val="宋体"/>
        <family val="2"/>
        <charset val="134"/>
      </rPr>
      <t>总分</t>
    </r>
  </si>
  <si>
    <r>
      <rPr>
        <b/>
        <sz val="12"/>
        <color theme="1"/>
        <rFont val="宋体"/>
        <family val="2"/>
        <charset val="134"/>
      </rPr>
      <t>证明材料</t>
    </r>
  </si>
  <si>
    <r>
      <rPr>
        <b/>
        <sz val="12"/>
        <color theme="1"/>
        <rFont val="宋体"/>
        <family val="2"/>
        <charset val="134"/>
      </rPr>
      <t>备注</t>
    </r>
    <phoneticPr fontId="2" type="noConversion"/>
  </si>
  <si>
    <t>成绩1=科研成果</t>
    <phoneticPr fontId="2" type="noConversion"/>
  </si>
  <si>
    <t>钱秀莹</t>
    <phoneticPr fontId="2" type="noConversion"/>
  </si>
  <si>
    <t>接收通知邮件+期刊检索证明+打印版
（Online）</t>
    <phoneticPr fontId="2" type="noConversion"/>
  </si>
  <si>
    <t>钟建安</t>
    <phoneticPr fontId="2" type="noConversion"/>
  </si>
  <si>
    <t>张智君</t>
    <phoneticPr fontId="2" type="noConversion"/>
  </si>
  <si>
    <t>担任工程第二党支部支委（组织委员）</t>
  </si>
  <si>
    <t>复印件</t>
    <phoneticPr fontId="2" type="noConversion"/>
  </si>
  <si>
    <t>符德江</t>
    <phoneticPr fontId="2" type="noConversion"/>
  </si>
  <si>
    <t>其他</t>
    <phoneticPr fontId="2" type="noConversion"/>
  </si>
  <si>
    <t>社会工作</t>
    <phoneticPr fontId="2" type="noConversion"/>
  </si>
  <si>
    <r>
      <rPr>
        <sz val="10"/>
        <color theme="1"/>
        <rFont val="宋体"/>
        <family val="3"/>
        <charset val="134"/>
      </rPr>
      <t>中国心理学会发展心理专业委员会第十五届学术年会会议摘要（</t>
    </r>
    <r>
      <rPr>
        <sz val="10"/>
        <color theme="1"/>
        <rFont val="Times New Roman"/>
        <family val="1"/>
      </rPr>
      <t>2017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11</t>
    </r>
    <r>
      <rPr>
        <sz val="10"/>
        <color theme="1"/>
        <rFont val="宋体"/>
        <family val="3"/>
        <charset val="134"/>
      </rPr>
      <t>月，第一作者，</t>
    </r>
    <r>
      <rPr>
        <sz val="10"/>
        <color theme="1"/>
        <rFont val="Times New Roman"/>
        <family val="1"/>
      </rPr>
      <t>0.5</t>
    </r>
    <r>
      <rPr>
        <sz val="10"/>
        <color theme="1"/>
        <rFont val="宋体"/>
        <family val="3"/>
        <charset val="134"/>
      </rPr>
      <t>分）</t>
    </r>
    <phoneticPr fontId="2" type="noConversion"/>
  </si>
  <si>
    <t>1. The prevalence of mild cognitive impairment in China: a systematic review. Aging and Disease. 第一作者，IF 5.058. SCI，50分</t>
  </si>
  <si>
    <r>
      <rPr>
        <sz val="10"/>
        <color theme="1"/>
        <rFont val="宋体"/>
        <family val="3"/>
        <charset val="134"/>
      </rPr>
      <t>复印件</t>
    </r>
    <r>
      <rPr>
        <sz val="10"/>
        <color theme="1"/>
        <rFont val="Times New Roman"/>
        <family val="1"/>
      </rPr>
      <t/>
    </r>
    <phoneticPr fontId="2" type="noConversion"/>
  </si>
  <si>
    <r>
      <t xml:space="preserve">Ye, S., Cai, S., Chen, C., Wan, Q., &amp; Qian, X. (2018). How have males and females been described over the past two centuries? An analysis of Big-Five personality-related adjectives in the Google English Books. Journal of Research in Personality, 76, 6-16.
</t>
    </r>
    <r>
      <rPr>
        <sz val="10"/>
        <color theme="1"/>
        <rFont val="宋体"/>
        <family val="3"/>
        <charset val="134"/>
      </rPr>
      <t>叶圣炉，一作，</t>
    </r>
    <r>
      <rPr>
        <sz val="10"/>
        <color theme="1"/>
        <rFont val="Times New Roman"/>
        <family val="1"/>
      </rPr>
      <t xml:space="preserve"> Journal of Research in Personality (SSCI)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2017</t>
    </r>
    <r>
      <rPr>
        <sz val="10"/>
        <color theme="1"/>
        <rFont val="宋体"/>
        <family val="3"/>
        <charset val="134"/>
      </rPr>
      <t>年影响因子</t>
    </r>
    <r>
      <rPr>
        <sz val="10"/>
        <color theme="1"/>
        <rFont val="Times New Roman"/>
        <family val="1"/>
      </rPr>
      <t>2.85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B</t>
    </r>
    <r>
      <rPr>
        <sz val="10"/>
        <color theme="1"/>
        <rFont val="宋体"/>
        <family val="3"/>
        <charset val="134"/>
      </rPr>
      <t>类，申请分数：</t>
    </r>
    <r>
      <rPr>
        <sz val="10"/>
        <color theme="1"/>
        <rFont val="Times New Roman"/>
        <family val="1"/>
      </rPr>
      <t>50</t>
    </r>
    <r>
      <rPr>
        <sz val="10"/>
        <color theme="1"/>
        <rFont val="宋体"/>
        <family val="3"/>
        <charset val="134"/>
      </rPr>
      <t>分</t>
    </r>
    <phoneticPr fontId="2" type="noConversion"/>
  </si>
  <si>
    <t>国际会议论文摘要：Children begin to use similarity and closure cues to integrate information in visual working memory at 5 years old, Asia Pacific Conference on Vision (APCV) &amp; China Vision Science Conference (CVSC), Hangzhou, China, July 13-16, 2018.</t>
    <phoneticPr fontId="2" type="noConversion"/>
  </si>
  <si>
    <t>打印版
（Online）</t>
    <phoneticPr fontId="2" type="noConversion"/>
  </si>
  <si>
    <t>打印版
（Online）</t>
    <phoneticPr fontId="2" type="noConversion"/>
  </si>
  <si>
    <t>接收通知邮件</t>
    <phoneticPr fontId="2" type="noConversion"/>
  </si>
  <si>
    <r>
      <t>Shen, M., Zhu, C., Liao, H., Zhang, H., Zhou, J.(*), &amp; Gao, Z.(*) (2018) Guilt leads to enhanced facing-the-viewer bias. PloS ONE. 13(4): e0195590. ( SCI  27</t>
    </r>
    <r>
      <rPr>
        <sz val="10"/>
        <color theme="1"/>
        <rFont val="宋体"/>
        <family val="3"/>
        <charset val="134"/>
      </rPr>
      <t>分</t>
    </r>
    <r>
      <rPr>
        <sz val="10"/>
        <color theme="1"/>
        <rFont val="Times New Roman"/>
        <family val="1"/>
      </rPr>
      <t>)</t>
    </r>
    <phoneticPr fontId="2" type="noConversion"/>
  </si>
  <si>
    <t>检索证明</t>
    <phoneticPr fontId="2" type="noConversion"/>
  </si>
  <si>
    <t>博士生班级班长</t>
    <phoneticPr fontId="2" type="noConversion"/>
  </si>
  <si>
    <t>文体竞赛</t>
  </si>
  <si>
    <t>三好杯网球赛团体赛第五名</t>
    <phoneticPr fontId="2" type="noConversion"/>
  </si>
  <si>
    <t>全国心理学大会talk（0.5分）</t>
    <phoneticPr fontId="2" type="noConversion"/>
  </si>
  <si>
    <t>浙江省心理学年会talk（0.5分）</t>
    <phoneticPr fontId="2" type="noConversion"/>
  </si>
  <si>
    <t>文体竞赛</t>
    <phoneticPr fontId="2" type="noConversion"/>
  </si>
  <si>
    <t xml:space="preserve">Cooperation exceeds competition in turning preschool children into flexible perspective takers.（国际会议论文摘要，1分） </t>
    <phoneticPr fontId="2" type="noConversion"/>
  </si>
  <si>
    <r>
      <t>2017</t>
    </r>
    <r>
      <rPr>
        <sz val="10"/>
        <color theme="1"/>
        <rFont val="宋体"/>
        <family val="2"/>
        <charset val="134"/>
      </rPr>
      <t>年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2"/>
        <charset val="134"/>
      </rPr>
      <t>月</t>
    </r>
    <r>
      <rPr>
        <sz val="10"/>
        <color theme="1"/>
        <rFont val="Times New Roman"/>
        <family val="1"/>
      </rPr>
      <t>-</t>
    </r>
    <r>
      <rPr>
        <sz val="10"/>
        <color theme="1"/>
        <rFont val="宋体"/>
        <family val="2"/>
        <charset val="134"/>
      </rPr>
      <t>至今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2"/>
        <charset val="134"/>
      </rPr>
      <t>担任发展与教育心理学研究生党支部书记</t>
    </r>
    <r>
      <rPr>
        <sz val="10"/>
        <color theme="1"/>
        <rFont val="Times New Roman"/>
        <family val="1"/>
      </rPr>
      <t xml:space="preserve">   2</t>
    </r>
    <r>
      <rPr>
        <sz val="10"/>
        <color theme="1"/>
        <rFont val="宋体"/>
        <family val="2"/>
        <charset val="134"/>
      </rPr>
      <t>分</t>
    </r>
    <phoneticPr fontId="2" type="noConversion"/>
  </si>
  <si>
    <r>
      <rPr>
        <sz val="10"/>
        <color theme="1"/>
        <rFont val="宋体"/>
        <family val="2"/>
        <charset val="134"/>
      </rPr>
      <t>三好杯网球比赛，团体赛第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2"/>
        <charset val="134"/>
      </rPr>
      <t>名。（校级，二等，团体赛，</t>
    </r>
    <r>
      <rPr>
        <sz val="10"/>
        <color theme="1"/>
        <rFont val="Times New Roman"/>
        <family val="1"/>
      </rPr>
      <t>1.6</t>
    </r>
    <r>
      <rPr>
        <sz val="10"/>
        <color theme="1"/>
        <rFont val="宋体"/>
        <family val="2"/>
        <charset val="134"/>
      </rPr>
      <t>分）</t>
    </r>
    <phoneticPr fontId="2" type="noConversion"/>
  </si>
  <si>
    <t>He, J., Zhai, S., Wu, W., &amp; Lou, L. (2017). Outcomes of temperamental inhibition in young children are moderated by attentional biases. International Journal of Behavioral Development, 41(6), 696-703.（SSCI，IF=1.760 ，C类论文，二作，导师一作，27分）</t>
    <phoneticPr fontId="2" type="noConversion"/>
  </si>
  <si>
    <t>Children’s perception of interactive biological motion predicts their social competence. (2017年10月认知发展协会会议，国际会议，第一作者，1分)</t>
    <phoneticPr fontId="2" type="noConversion"/>
  </si>
  <si>
    <t>The roles of temperament inhibition on affective and cognitive empathy. (2018年5月气质联盟会议，国际会议，第一作者，1分)</t>
    <phoneticPr fontId="2" type="noConversion"/>
  </si>
  <si>
    <t>亚太视觉会议论文摘要，一作，The influence of visual working memory load on selective attention Nailang Yao, Yang Guo, Yang Liu, Zaifeng Gao; Department of behavior science and psychology, Zhejiang University, Hangzhou, Zhejiang, China，1分</t>
    <phoneticPr fontId="2" type="noConversion"/>
  </si>
  <si>
    <t>Ma G, Ma K, Zhu Q, Shen C, Wang C, Wang J, Wang*. Nightmare experience in bipolar I and II disorders. Dreaming 2018; 28: 33-42. (一作：SSCI, IF: 0.625)  20分</t>
    <phoneticPr fontId="2" type="noConversion"/>
  </si>
  <si>
    <t>Ma G, Wang C, Jia Y, Wang J, Zhang B, Shen C, Fan H, Pan B, Wang W*. Electrocardiographic and elecrooculographic responses to external emotions and their transitions in bipolar I and II disorders. International Journal of Environmental Research and Public Health 2018: 15: 884. (一作；SSCI, IF: 2.608)  50分</t>
    <phoneticPr fontId="2" type="noConversion"/>
  </si>
  <si>
    <r>
      <t>Ma G, Zhu Q, Wang C, Wang W. Multiple physiological measure under external-erotic stimulation delineate bipolar I and II disorders. (</t>
    </r>
    <r>
      <rPr>
        <sz val="10"/>
        <color theme="1"/>
        <rFont val="宋体"/>
        <family val="3"/>
        <charset val="134"/>
      </rPr>
      <t>一作：会议名称</t>
    </r>
    <r>
      <rPr>
        <sz val="10"/>
        <color theme="1"/>
        <rFont val="Times New Roman"/>
        <family val="1"/>
      </rPr>
      <t xml:space="preserve">: The 16th European Congress of Clinical Neurophysiology; </t>
    </r>
    <r>
      <rPr>
        <sz val="10"/>
        <color theme="1"/>
        <rFont val="宋体"/>
        <family val="3"/>
        <charset val="134"/>
      </rPr>
      <t>时间</t>
    </r>
    <r>
      <rPr>
        <sz val="10"/>
        <color theme="1"/>
        <rFont val="Times New Roman"/>
        <family val="1"/>
      </rPr>
      <t>: 2017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8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30 – 9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日</t>
    </r>
    <r>
      <rPr>
        <sz val="10"/>
        <color theme="1"/>
        <rFont val="Times New Roman"/>
        <family val="1"/>
      </rPr>
      <t>)  1</t>
    </r>
    <r>
      <rPr>
        <sz val="10"/>
        <color theme="1"/>
        <rFont val="宋体"/>
        <family val="3"/>
        <charset val="134"/>
      </rPr>
      <t>分</t>
    </r>
    <r>
      <rPr>
        <sz val="10"/>
        <color theme="1"/>
        <rFont val="Times New Roman"/>
        <family val="1"/>
      </rPr>
      <t xml:space="preserve">  (</t>
    </r>
    <r>
      <rPr>
        <sz val="10"/>
        <color theme="1"/>
        <rFont val="宋体"/>
        <family val="3"/>
        <charset val="134"/>
      </rPr>
      <t>去年没算</t>
    </r>
    <r>
      <rPr>
        <sz val="10"/>
        <color theme="1"/>
        <rFont val="Times New Roman"/>
        <family val="1"/>
      </rPr>
      <t>)</t>
    </r>
    <phoneticPr fontId="2" type="noConversion"/>
  </si>
  <si>
    <t>检索证明+复印件</t>
    <phoneticPr fontId="2" type="noConversion"/>
  </si>
  <si>
    <t>[1] The Reduction of Treatment Stigma on Late-life Depression through a Collaborative-Care Management Model, 第一作者，19th Congress of the Section of Epidemiology and Social Psychiatry，文章等级=国际会议论文摘要,申请分数=1，检索证明：http://www.epa-socpsy-2018.at/program/</t>
    <phoneticPr fontId="2" type="noConversion"/>
  </si>
  <si>
    <r>
      <t>[2]</t>
    </r>
    <r>
      <rPr>
        <sz val="10.5"/>
        <color theme="1"/>
        <rFont val="宋体"/>
        <family val="3"/>
        <charset val="134"/>
      </rPr>
      <t>通过抑郁的合作管理模式减少治疗的病耻感，第一作者，第一届跨学科行为健康会议，文章等级</t>
    </r>
    <r>
      <rPr>
        <sz val="10.5"/>
        <color theme="1"/>
        <rFont val="Times New Roman"/>
        <family val="1"/>
      </rPr>
      <t>=</t>
    </r>
    <r>
      <rPr>
        <sz val="10.5"/>
        <color theme="1"/>
        <rFont val="宋体"/>
        <family val="3"/>
        <charset val="134"/>
      </rPr>
      <t>全国会议论文摘要</t>
    </r>
    <r>
      <rPr>
        <sz val="10.5"/>
        <color theme="1"/>
        <rFont val="Times New Roman"/>
        <family val="1"/>
      </rPr>
      <t>,</t>
    </r>
    <r>
      <rPr>
        <sz val="10.5"/>
        <color theme="1"/>
        <rFont val="宋体"/>
        <family val="3"/>
        <charset val="134"/>
      </rPr>
      <t>申请分数</t>
    </r>
    <r>
      <rPr>
        <sz val="10.5"/>
        <color theme="1"/>
        <rFont val="Times New Roman"/>
        <family val="1"/>
      </rPr>
      <t>=0.5</t>
    </r>
    <phoneticPr fontId="2" type="noConversion"/>
  </si>
  <si>
    <r>
      <t xml:space="preserve">Group conquers efficiency: Preschoolers imitation under the conflict between group preference and behavior efficiency.
</t>
    </r>
    <r>
      <rPr>
        <sz val="10"/>
        <color theme="1"/>
        <rFont val="宋体"/>
        <family val="3"/>
        <charset val="134"/>
      </rPr>
      <t>（国际会议论文摘要，</t>
    </r>
    <r>
      <rPr>
        <sz val="10"/>
        <color theme="1"/>
        <rFont val="Times New Roman"/>
        <family val="1"/>
      </rPr>
      <t>1</t>
    </r>
    <r>
      <rPr>
        <sz val="10"/>
        <color theme="1"/>
        <rFont val="宋体"/>
        <family val="3"/>
        <charset val="134"/>
      </rPr>
      <t>分）</t>
    </r>
    <r>
      <rPr>
        <sz val="10"/>
        <color theme="1"/>
        <rFont val="Times New Roman"/>
        <family val="1"/>
      </rPr>
      <t xml:space="preserve"> </t>
    </r>
    <phoneticPr fontId="2" type="noConversion"/>
  </si>
  <si>
    <t>[1]Successful Aging Measurement for Rural China Aging Population, 第一作者，19th Congress of the Section of Epidemiology and Social Psychiatry，文章等级=国际会议论文摘要,申请分数=1，检索证明：http://www.epa-socpsy-2018.at/program/</t>
    <phoneticPr fontId="2" type="noConversion"/>
  </si>
  <si>
    <t>[2]中国农村老年人的成功老龄化测量，第一作者，文章等级=中国心理卫生协会老年心理卫生专业委员会第十四届学术大会，文章等级=全国论文会议摘要,申请分数=0.5</t>
    <phoneticPr fontId="2" type="noConversion"/>
  </si>
  <si>
    <t>[3]12周正念训练对中国心理学专业生以及咨询师的持续性注意水平、去自动化及情绪调节能力的改善效果，第一作者，第一届跨学科行为健康会议，文章等级=全国论文会议摘要,申请分数=0.5</t>
    <phoneticPr fontId="2" type="noConversion"/>
  </si>
  <si>
    <t>1 国际会议论文摘要三份 (VSS, APS, APCV会议各一份不同的会议摘要), 国内会议论文摘要(浙江省心理学年会)。总申请分数 2分</t>
    <phoneticPr fontId="2" type="noConversion"/>
  </si>
  <si>
    <t>2 论文发表(吴凡, 顾全, 施壮华, 高在峰, &amp; 沈模卫. (2018). 跳出传统假设检验方法的陷阱——贝叶斯因子在心理学研究领域的应用. 应用心理学, 24(3), 195-202.) 一级期刊，《应用心理学》二作，影响因子(0.398), 申请分数[5×0.25=1.25分]</t>
    <phoneticPr fontId="2" type="noConversion"/>
  </si>
  <si>
    <t>参加并担任APCV会议活动志愿者。 申请 0.25分</t>
    <phoneticPr fontId="2" type="noConversion"/>
  </si>
  <si>
    <t>APCV会议进行 Oral presentation 1*1=1分</t>
    <phoneticPr fontId="2" type="noConversion"/>
  </si>
  <si>
    <r>
      <t>浙江省心理学年会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3"/>
        <charset val="134"/>
        <scheme val="minor"/>
      </rPr>
      <t>口头报告</t>
    </r>
    <r>
      <rPr>
        <sz val="10.5"/>
        <color theme="1"/>
        <rFont val="Times New Roman"/>
        <family val="1"/>
      </rPr>
      <t xml:space="preserve"> 1*1=1</t>
    </r>
    <r>
      <rPr>
        <sz val="10.5"/>
        <color theme="1"/>
        <rFont val="宋体"/>
        <family val="3"/>
        <charset val="134"/>
        <scheme val="minor"/>
      </rPr>
      <t>分</t>
    </r>
    <phoneticPr fontId="2" type="noConversion"/>
  </si>
  <si>
    <r>
      <rPr>
        <sz val="10"/>
        <color theme="1"/>
        <rFont val="宋体"/>
        <family val="2"/>
        <charset val="134"/>
      </rPr>
      <t>丹青学园兼职辅导员</t>
    </r>
    <r>
      <rPr>
        <sz val="10"/>
        <color theme="1"/>
        <rFont val="Times New Roman"/>
        <family val="1"/>
      </rPr>
      <t xml:space="preserve"> 4</t>
    </r>
    <r>
      <rPr>
        <sz val="10"/>
        <color theme="1"/>
        <rFont val="宋体"/>
        <family val="2"/>
        <charset val="134"/>
      </rPr>
      <t>分</t>
    </r>
    <phoneticPr fontId="2" type="noConversion"/>
  </si>
  <si>
    <t>2017年浙江省心理学年会发表摘要  0.5分</t>
    <phoneticPr fontId="2" type="noConversion"/>
  </si>
  <si>
    <t>工程心理学第一党支部党支书</t>
    <phoneticPr fontId="2" type="noConversion"/>
  </si>
  <si>
    <t>倪萍萍译 给父母的婴幼儿活动计划 如何利用每日活动发展孩子的社交和沟通技能 北京 轻工业出版社 2018.5 （译作 署名译者 全书18万字，  11分）</t>
    <phoneticPr fontId="2" type="noConversion"/>
  </si>
  <si>
    <t>昝飞 倪萍萍著 学生特殊问题发现与应对——给普通教师的建议 北京：轻工业出版社 2017.12 （专著 第二作者，撰写第四章4.6万字，  8.3分）</t>
    <phoneticPr fontId="2" type="noConversion"/>
  </si>
  <si>
    <r>
      <rPr>
        <sz val="10"/>
        <color theme="1"/>
        <rFont val="宋体"/>
        <family val="2"/>
        <charset val="134"/>
      </rPr>
      <t>系研博会副主席</t>
    </r>
    <phoneticPr fontId="2" type="noConversion"/>
  </si>
  <si>
    <t>19th EPA-Section-Congress Epidemiology &amp; Social Psychiatry国际会议论文摘要</t>
    <phoneticPr fontId="2" type="noConversion"/>
  </si>
  <si>
    <t>复印件</t>
    <phoneticPr fontId="2" type="noConversion"/>
  </si>
  <si>
    <r>
      <t>2017-2018</t>
    </r>
    <r>
      <rPr>
        <sz val="10"/>
        <color theme="1"/>
        <rFont val="宋体"/>
        <family val="2"/>
        <charset val="134"/>
      </rPr>
      <t>学年兼职辅导员</t>
    </r>
    <phoneticPr fontId="2" type="noConversion"/>
  </si>
  <si>
    <r>
      <rPr>
        <sz val="10"/>
        <color theme="1"/>
        <rFont val="宋体"/>
        <family val="2"/>
        <charset val="134"/>
      </rPr>
      <t>挂职团委副书记（</t>
    </r>
    <r>
      <rPr>
        <sz val="10"/>
        <color theme="1"/>
        <rFont val="Times New Roman"/>
        <family val="1"/>
      </rPr>
      <t>4</t>
    </r>
    <r>
      <rPr>
        <sz val="10"/>
        <color theme="1"/>
        <rFont val="宋体"/>
        <family val="2"/>
        <charset val="134"/>
      </rPr>
      <t>分）</t>
    </r>
    <phoneticPr fontId="2" type="noConversion"/>
  </si>
  <si>
    <r>
      <rPr>
        <sz val="10"/>
        <color theme="1"/>
        <rFont val="宋体"/>
        <family val="2"/>
        <charset val="134"/>
      </rPr>
      <t>积极参加暑期社会实践活动（浙江省拱宸强制隔离戒毒所），编制《戒毒人员复吸倾向他评量表》，获院级优秀社会实践三等奖奖</t>
    </r>
    <phoneticPr fontId="2" type="noConversion"/>
  </si>
  <si>
    <r>
      <t>2018.8</t>
    </r>
    <r>
      <rPr>
        <sz val="10"/>
        <color theme="1"/>
        <rFont val="宋体"/>
        <family val="2"/>
        <charset val="134"/>
      </rPr>
      <t>积极参加社会实践活动（浙江省拱宸强制隔离戒毒所），编制《戒毒人员复吸倾向他评量表》，并获院级优秀社会实践三等奖</t>
    </r>
    <phoneticPr fontId="2" type="noConversion"/>
  </si>
  <si>
    <t>APCV论文摘要</t>
    <phoneticPr fontId="2" type="noConversion"/>
  </si>
  <si>
    <t>浙江省心理学大会论文摘要</t>
    <phoneticPr fontId="2" type="noConversion"/>
  </si>
  <si>
    <t>1. 2018.07赴加拿大，参加国际应用心理学大（international congress of applied psychology ,ICAP），进行15分钟口头报告，报告内容《A new brain-computer interface based on object-based attention: one key implements multiple output》</t>
    <phoneticPr fontId="2" type="noConversion"/>
  </si>
  <si>
    <t>2. 2018.赴浙江金华，参加浙江省心理学大会，进行10分钟口头报告，报告内容《基于客体注意的脑机接口研究》</t>
    <phoneticPr fontId="2" type="noConversion"/>
  </si>
  <si>
    <t>心理科学协会年会（APS），国际会议论文摘要，第一作者，1</t>
    <phoneticPr fontId="2" type="noConversion"/>
  </si>
  <si>
    <r>
      <t>APCV</t>
    </r>
    <r>
      <rPr>
        <sz val="10"/>
        <color theme="1"/>
        <rFont val="宋体"/>
        <family val="2"/>
        <charset val="134"/>
      </rPr>
      <t>志愿者</t>
    </r>
    <phoneticPr fontId="2" type="noConversion"/>
  </si>
  <si>
    <r>
      <t xml:space="preserve">1. </t>
    </r>
    <r>
      <rPr>
        <sz val="10"/>
        <color theme="1"/>
        <rFont val="宋体"/>
        <family val="3"/>
        <charset val="134"/>
      </rPr>
      <t>忻可云；第二作者（导师一作）；期刊名称：</t>
    </r>
    <r>
      <rPr>
        <sz val="10"/>
        <color theme="1"/>
        <rFont val="Times New Roman"/>
        <family val="3"/>
        <charset val="134"/>
      </rPr>
      <t>Journal of Experimental Psychology Human Perception &amp; Performance</t>
    </r>
    <r>
      <rPr>
        <sz val="10"/>
        <color theme="1"/>
        <rFont val="宋体"/>
        <family val="3"/>
        <charset val="134"/>
      </rPr>
      <t>；影响因子：</t>
    </r>
    <r>
      <rPr>
        <sz val="10"/>
        <color theme="1"/>
        <rFont val="Times New Roman"/>
        <family val="3"/>
        <charset val="134"/>
      </rPr>
      <t>2.289</t>
    </r>
    <r>
      <rPr>
        <sz val="10"/>
        <color theme="1"/>
        <rFont val="宋体"/>
        <family val="3"/>
        <charset val="134"/>
      </rPr>
      <t>；文章等级：</t>
    </r>
    <r>
      <rPr>
        <sz val="10"/>
        <color theme="1"/>
        <rFont val="Times New Roman"/>
        <family val="3"/>
        <charset val="134"/>
      </rPr>
      <t>ZJU100</t>
    </r>
    <r>
      <rPr>
        <sz val="10"/>
        <color theme="1"/>
        <rFont val="宋体"/>
        <family val="3"/>
        <charset val="134"/>
      </rPr>
      <t>；申请分数：</t>
    </r>
    <r>
      <rPr>
        <sz val="10"/>
        <color theme="1"/>
        <rFont val="Times New Roman"/>
        <family val="3"/>
        <charset val="134"/>
      </rPr>
      <t xml:space="preserve">100*0.9 = 90.
Li, Zhi, Xin, Keyun, Li, Wei, &amp; Li, Yanzhe. (2018). Reconceptualizing perceptual load as a rate problem: the role of time in the allocation of selective attention. </t>
    </r>
    <phoneticPr fontId="2" type="noConversion"/>
  </si>
  <si>
    <t>2. 2018亚太视觉会议暨第三届中国视觉科学学术会议摘要（第一作者）；申请分数：1.</t>
    <phoneticPr fontId="2" type="noConversion"/>
  </si>
  <si>
    <t>马剑虹</t>
    <phoneticPr fontId="2" type="noConversion"/>
  </si>
  <si>
    <t>《公共物品两难中一贯性贡献者效应的传递效应及机制》第一作者：陈颖媛，全国心理学会议论文摘要录用，口头报告。申报分数：0.5</t>
    <phoneticPr fontId="2" type="noConversion"/>
  </si>
  <si>
    <r>
      <rPr>
        <sz val="10"/>
        <color theme="1"/>
        <rFont val="宋体"/>
        <family val="2"/>
        <charset val="134"/>
      </rPr>
      <t>杭州市健身跑使者</t>
    </r>
    <phoneticPr fontId="2" type="noConversion"/>
  </si>
  <si>
    <t>2017全国心理学学术会议摘要</t>
    <phoneticPr fontId="2" type="noConversion"/>
  </si>
  <si>
    <t>2017浙江省心理学年会摘要</t>
    <phoneticPr fontId="2" type="noConversion"/>
  </si>
  <si>
    <r>
      <t>杭州浙江大学校友会</t>
    </r>
    <r>
      <rPr>
        <sz val="10.5"/>
        <color theme="1"/>
        <rFont val="Times New Roman"/>
        <family val="1"/>
      </rPr>
      <t>·</t>
    </r>
    <r>
      <rPr>
        <sz val="10.5"/>
        <color theme="1"/>
        <rFont val="宋体"/>
        <family val="3"/>
        <charset val="134"/>
        <scheme val="minor"/>
      </rPr>
      <t>求是跑马会西溪队长</t>
    </r>
    <phoneticPr fontId="2" type="noConversion"/>
  </si>
  <si>
    <t>检索证明+打印版</t>
    <phoneticPr fontId="2" type="noConversion"/>
  </si>
  <si>
    <t>省级无加分</t>
    <phoneticPr fontId="2" type="noConversion"/>
  </si>
  <si>
    <r>
      <rPr>
        <sz val="10"/>
        <color theme="1"/>
        <rFont val="宋体"/>
        <family val="3"/>
        <charset val="134"/>
      </rPr>
      <t>①论文：</t>
    </r>
    <r>
      <rPr>
        <sz val="10"/>
        <color theme="1"/>
        <rFont val="Times New Roman"/>
        <family val="1"/>
      </rPr>
      <t>SOCIAL ATTACHMENT SHAPES EMERGENCY
RESPONSES: EVIDENCE FROM A POSTFIRE STUDY</t>
    </r>
    <r>
      <rPr>
        <sz val="10"/>
        <color theme="1"/>
        <rFont val="宋体"/>
        <family val="3"/>
        <charset val="134"/>
      </rPr>
      <t>（第三作者）；期刊：</t>
    </r>
    <r>
      <rPr>
        <sz val="10"/>
        <color theme="1"/>
        <rFont val="Times New Roman"/>
        <family val="1"/>
      </rPr>
      <t>SOCIAL BEHAVIOR AND PERSONALITY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Times New Roman"/>
        <family val="1"/>
      </rPr>
      <t>SSCI</t>
    </r>
    <r>
      <rPr>
        <sz val="10"/>
        <color theme="1"/>
        <rFont val="宋体"/>
        <family val="3"/>
        <charset val="134"/>
      </rPr>
      <t>）；影响因子：</t>
    </r>
    <r>
      <rPr>
        <sz val="10"/>
        <color theme="1"/>
        <rFont val="Times New Roman"/>
        <family val="1"/>
      </rPr>
      <t>0.548</t>
    </r>
    <r>
      <rPr>
        <sz val="10"/>
        <color theme="1"/>
        <rFont val="宋体"/>
        <family val="3"/>
        <charset val="134"/>
      </rPr>
      <t>；文章等级：</t>
    </r>
    <r>
      <rPr>
        <sz val="10"/>
        <color theme="1"/>
        <rFont val="Times New Roman"/>
        <family val="1"/>
      </rPr>
      <t>D</t>
    </r>
    <r>
      <rPr>
        <sz val="10"/>
        <color theme="1"/>
        <rFont val="宋体"/>
        <family val="3"/>
        <charset val="134"/>
      </rPr>
      <t>；申请分数：</t>
    </r>
    <r>
      <rPr>
        <sz val="10"/>
        <color theme="1"/>
        <rFont val="Times New Roman"/>
        <family val="1"/>
      </rPr>
      <t>20×0.25=5</t>
    </r>
    <r>
      <rPr>
        <sz val="10"/>
        <color theme="1"/>
        <rFont val="宋体"/>
        <family val="3"/>
        <charset val="134"/>
      </rPr>
      <t>分</t>
    </r>
    <phoneticPr fontId="2" type="noConversion"/>
  </si>
  <si>
    <t>第三作者（一作非导师或副导师）</t>
    <phoneticPr fontId="2" type="noConversion"/>
  </si>
  <si>
    <r>
      <t xml:space="preserve">3. </t>
    </r>
    <r>
      <rPr>
        <sz val="10"/>
        <color theme="1"/>
        <rFont val="宋体"/>
        <family val="3"/>
        <charset val="134"/>
      </rPr>
      <t>著作，编者，个人贡献内容</t>
    </r>
    <r>
      <rPr>
        <sz val="10"/>
        <color theme="1"/>
        <rFont val="Times New Roman"/>
        <family val="3"/>
        <charset val="134"/>
      </rPr>
      <t>10000</t>
    </r>
    <r>
      <rPr>
        <sz val="10"/>
        <color theme="1"/>
        <rFont val="宋体"/>
        <family val="3"/>
        <charset val="134"/>
      </rPr>
      <t>字，申请分数：</t>
    </r>
    <r>
      <rPr>
        <sz val="10"/>
        <color theme="1"/>
        <rFont val="Times New Roman"/>
        <family val="3"/>
        <charset val="134"/>
      </rPr>
      <t xml:space="preserve">3+10.5= 3.5.
</t>
    </r>
    <r>
      <rPr>
        <sz val="10"/>
        <color theme="1"/>
        <rFont val="宋体"/>
        <family val="3"/>
        <charset val="134"/>
      </rPr>
      <t>《身临其境：那些被</t>
    </r>
    <r>
      <rPr>
        <sz val="10"/>
        <color theme="1"/>
        <rFont val="Times New Roman"/>
        <family val="3"/>
        <charset val="134"/>
      </rPr>
      <t>VR</t>
    </r>
    <r>
      <rPr>
        <sz val="10"/>
        <color theme="1"/>
        <rFont val="宋体"/>
        <family val="3"/>
        <charset val="134"/>
      </rPr>
      <t>影响的心灵、身体与社会》</t>
    </r>
    <phoneticPr fontId="2" type="noConversion"/>
  </si>
  <si>
    <t>无</t>
    <phoneticPr fontId="2" type="noConversion"/>
  </si>
  <si>
    <t>/</t>
    <phoneticPr fontId="2" type="noConversion"/>
  </si>
  <si>
    <t>系团委证明</t>
    <phoneticPr fontId="2" type="noConversion"/>
  </si>
  <si>
    <t>奖状</t>
    <phoneticPr fontId="2" type="noConversion"/>
  </si>
  <si>
    <r>
      <rPr>
        <sz val="10"/>
        <color theme="1"/>
        <rFont val="宋体"/>
        <family val="3"/>
        <charset val="134"/>
      </rPr>
      <t>浙江大学三好杯攀岩赛，男子难度赛第三名，一等（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分）；浙江大学三好杯攀岩赛，团体亚军，一等（</t>
    </r>
    <r>
      <rPr>
        <sz val="10"/>
        <color theme="1"/>
        <rFont val="Times New Roman"/>
        <family val="1"/>
      </rPr>
      <t>2.4</t>
    </r>
    <r>
      <rPr>
        <sz val="10"/>
        <color theme="1"/>
        <rFont val="宋体"/>
        <family val="3"/>
        <charset val="134"/>
      </rPr>
      <t>分）；浙江大学三好杯网球赛，男子单打第一名，一等（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分）；浙江大学三好杯网球赛，团体第二名，一等（</t>
    </r>
    <r>
      <rPr>
        <sz val="10"/>
        <color theme="1"/>
        <rFont val="Times New Roman"/>
        <family val="1"/>
      </rPr>
      <t>2.4</t>
    </r>
    <r>
      <rPr>
        <sz val="10"/>
        <color theme="1"/>
        <rFont val="宋体"/>
        <family val="3"/>
        <charset val="134"/>
      </rPr>
      <t>分）；浙江大学网协杯网球赛双打第二名，一等（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分）；浙江省大学生运动会网球赛，甲组男子双打第四名，省级二等（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分）；浙江省大学生运动会网球赛，甲组男子团体第五名，省级二等（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分）；</t>
    </r>
    <r>
      <rPr>
        <sz val="10"/>
        <color rgb="FFFF0000"/>
        <rFont val="宋体"/>
        <family val="3"/>
        <charset val="134"/>
      </rPr>
      <t>中国网球大学生网球锦标赛华东赛区，甲组男子团体第五名，国家级二等（</t>
    </r>
    <r>
      <rPr>
        <sz val="10"/>
        <color rgb="FFFF0000"/>
        <rFont val="Times New Roman"/>
        <family val="1"/>
      </rPr>
      <t>5</t>
    </r>
    <r>
      <rPr>
        <sz val="10"/>
        <color rgb="FFFF0000"/>
        <rFont val="宋体"/>
        <family val="3"/>
        <charset val="134"/>
      </rPr>
      <t>分）。</t>
    </r>
    <phoneticPr fontId="2" type="noConversion"/>
  </si>
  <si>
    <t>同一类按最高项，不累计记分。华东赛区介于国赛与省赛之间</t>
    <phoneticPr fontId="2" type="noConversion"/>
  </si>
  <si>
    <t>证书</t>
    <phoneticPr fontId="2" type="noConversion"/>
  </si>
  <si>
    <r>
      <rPr>
        <sz val="11"/>
        <color rgb="FFFF0000"/>
        <rFont val="宋体"/>
        <family val="3"/>
        <charset val="134"/>
        <scheme val="minor"/>
      </rPr>
      <t>APCV志愿者</t>
    </r>
    <r>
      <rPr>
        <sz val="11"/>
        <color theme="1"/>
        <rFont val="宋体"/>
        <family val="2"/>
        <charset val="134"/>
        <scheme val="minor"/>
      </rPr>
      <t xml:space="preserve">，全程参（1分，0.25分/次，共四天/次）
浙江大学心理学网球队队长兼教练，组建球队，组织队员训练，运营公众号（10分，每周训练1~3次，指导老师陆智辉）
</t>
    </r>
    <r>
      <rPr>
        <sz val="11"/>
        <color rgb="FFFF0000"/>
        <rFont val="宋体"/>
        <family val="3"/>
        <charset val="134"/>
        <scheme val="minor"/>
      </rPr>
      <t>组织系里同学参与三好杯攀岩比赛（0.25分）
组织系里同学参与三好杯网球比赛（0.25分）</t>
    </r>
    <phoneticPr fontId="2" type="noConversion"/>
  </si>
  <si>
    <t>奖状</t>
    <phoneticPr fontId="2" type="noConversion"/>
  </si>
  <si>
    <t>/</t>
    <phoneticPr fontId="2" type="noConversion"/>
  </si>
  <si>
    <r>
      <rPr>
        <sz val="10"/>
        <color rgb="FFFF0000"/>
        <rFont val="Times New Roman"/>
        <family val="1"/>
      </rPr>
      <t>[1]</t>
    </r>
    <r>
      <rPr>
        <sz val="10"/>
        <color rgb="FFFF0000"/>
        <rFont val="宋体"/>
        <family val="3"/>
        <charset val="134"/>
      </rPr>
      <t>参与浙江大学心理与行为科学系</t>
    </r>
    <r>
      <rPr>
        <sz val="10"/>
        <color rgb="FFFF0000"/>
        <rFont val="Times New Roman"/>
        <family val="1"/>
      </rPr>
      <t>“</t>
    </r>
    <r>
      <rPr>
        <sz val="10"/>
        <color rgb="FFFF0000"/>
        <rFont val="宋体"/>
        <family val="3"/>
        <charset val="134"/>
      </rPr>
      <t>心理帮扶志愿服务团</t>
    </r>
    <r>
      <rPr>
        <sz val="10"/>
        <color rgb="FFFF0000"/>
        <rFont val="Times New Roman"/>
        <family val="1"/>
      </rPr>
      <t>”</t>
    </r>
    <r>
      <rPr>
        <sz val="10"/>
        <color rgb="FFFF0000"/>
        <rFont val="宋体"/>
        <family val="3"/>
        <charset val="134"/>
      </rPr>
      <t>赴杭州市富阳区暑期社会实践团</t>
    </r>
    <r>
      <rPr>
        <sz val="10"/>
        <color theme="1"/>
        <rFont val="宋体"/>
        <family val="3"/>
        <charset val="134"/>
      </rPr>
      <t xml:space="preserve">
</t>
    </r>
    <r>
      <rPr>
        <sz val="10"/>
        <color theme="1"/>
        <rFont val="Times New Roman"/>
        <family val="1"/>
      </rPr>
      <t>[2]</t>
    </r>
    <r>
      <rPr>
        <sz val="10"/>
        <color theme="1"/>
        <rFont val="宋体"/>
        <family val="3"/>
        <charset val="134"/>
      </rPr>
      <t>参与浙江省立同德医院暑期社会实践，获</t>
    </r>
    <r>
      <rPr>
        <sz val="10"/>
        <color theme="1"/>
        <rFont val="Times New Roman"/>
        <family val="1"/>
      </rPr>
      <t>2017</t>
    </r>
    <r>
      <rPr>
        <sz val="10"/>
        <color theme="1"/>
        <rFont val="宋体"/>
        <family val="3"/>
        <charset val="134"/>
      </rPr>
      <t>学年社会实践先进个人</t>
    </r>
    <phoneticPr fontId="2" type="noConversion"/>
  </si>
  <si>
    <r>
      <rPr>
        <b/>
        <sz val="12"/>
        <color theme="1"/>
        <rFont val="宋体"/>
        <family val="2"/>
        <charset val="134"/>
      </rPr>
      <t>备注</t>
    </r>
    <phoneticPr fontId="2" type="noConversion"/>
  </si>
  <si>
    <t>奖状</t>
    <phoneticPr fontId="2" type="noConversion"/>
  </si>
  <si>
    <t>系团委证明</t>
    <phoneticPr fontId="2" type="noConversion"/>
  </si>
  <si>
    <t>证书</t>
    <phoneticPr fontId="2" type="noConversion"/>
  </si>
  <si>
    <r>
      <rPr>
        <sz val="10"/>
        <color theme="1"/>
        <rFont val="宋体"/>
        <family val="3"/>
        <charset val="134"/>
      </rPr>
      <t>组织活动：</t>
    </r>
    <r>
      <rPr>
        <sz val="10"/>
        <color rgb="FFFF0000"/>
        <rFont val="Times New Roman"/>
        <family val="1"/>
      </rPr>
      <t>APCV</t>
    </r>
    <r>
      <rPr>
        <sz val="10"/>
        <color rgb="FFFF0000"/>
        <rFont val="宋体"/>
        <family val="3"/>
        <charset val="134"/>
      </rPr>
      <t>志愿者</t>
    </r>
    <r>
      <rPr>
        <sz val="10"/>
        <color theme="1"/>
        <rFont val="Times New Roman"/>
        <family val="1"/>
      </rPr>
      <t>poster</t>
    </r>
    <r>
      <rPr>
        <sz val="10"/>
        <color theme="1"/>
        <rFont val="宋体"/>
        <family val="3"/>
        <charset val="134"/>
      </rPr>
      <t>组组长负责安排海报事宜，组织并主持工程心理学第一党支部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family val="3"/>
        <charset val="134"/>
      </rPr>
      <t>唯有心安，然后民安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十九大学习分享会</t>
    </r>
    <r>
      <rPr>
        <sz val="10"/>
        <color theme="1"/>
        <rFont val="Times New Roman"/>
        <family val="1"/>
      </rPr>
      <t xml:space="preserve">   1</t>
    </r>
    <r>
      <rPr>
        <sz val="10"/>
        <color theme="1"/>
        <rFont val="宋体"/>
        <family val="3"/>
        <charset val="134"/>
      </rPr>
      <t>分
参与活动：参与井冈山红色革命活动，系微党课比赛二等奖，网易游戏雷火</t>
    </r>
    <r>
      <rPr>
        <sz val="10"/>
        <color theme="1"/>
        <rFont val="Times New Roman"/>
        <family val="1"/>
      </rPr>
      <t>UX</t>
    </r>
    <r>
      <rPr>
        <sz val="10"/>
        <color theme="1"/>
        <rFont val="宋体"/>
        <family val="3"/>
        <charset val="134"/>
      </rPr>
      <t>培训课程，系党员学习习近平总书记重要讲话精神研讨会，校党支书技能大赛</t>
    </r>
    <r>
      <rPr>
        <sz val="10"/>
        <color theme="1"/>
        <rFont val="Times New Roman"/>
        <family val="1"/>
      </rPr>
      <t xml:space="preserve">  1.25</t>
    </r>
    <r>
      <rPr>
        <sz val="10"/>
        <color theme="1"/>
        <rFont val="宋体"/>
        <family val="3"/>
        <charset val="134"/>
      </rPr>
      <t>分</t>
    </r>
    <phoneticPr fontId="2" type="noConversion"/>
  </si>
  <si>
    <t>同一类按最高项，不累计记分</t>
    <phoneticPr fontId="2" type="noConversion"/>
  </si>
  <si>
    <t>院系证明</t>
    <phoneticPr fontId="2" type="noConversion"/>
  </si>
  <si>
    <t>博士生社会实践为必修环节</t>
    <phoneticPr fontId="2" type="noConversion"/>
  </si>
  <si>
    <t>本职工作，培训课程不记分</t>
    <phoneticPr fontId="2" type="noConversion"/>
  </si>
  <si>
    <t>证书</t>
    <phoneticPr fontId="2" type="noConversion"/>
  </si>
  <si>
    <t>非加分项</t>
    <phoneticPr fontId="2" type="noConversion"/>
  </si>
  <si>
    <t>一作非导师或副导师</t>
    <phoneticPr fontId="2" type="noConversion"/>
  </si>
  <si>
    <r>
      <t>Ye, S., Cai, S., Chen, C., Wan, Q., &amp; Qian, X. (2018). How have males and females been described over the past two centuries? An analysis of Big-Five personality-related adjectives in the Google English Books. Journal of Research in Personality, 76, 6-16.</t>
    </r>
    <r>
      <rPr>
        <sz val="10"/>
        <color theme="1"/>
        <rFont val="宋体"/>
        <family val="3"/>
        <charset val="134"/>
      </rPr>
      <t>（影响因子</t>
    </r>
    <r>
      <rPr>
        <sz val="10"/>
        <color theme="1"/>
        <rFont val="Times New Roman"/>
        <family val="1"/>
      </rPr>
      <t>2.85</t>
    </r>
    <r>
      <rPr>
        <sz val="10"/>
        <color theme="1"/>
        <rFont val="宋体"/>
        <family val="3"/>
        <charset val="134"/>
      </rPr>
      <t>，二作，申报</t>
    </r>
    <r>
      <rPr>
        <sz val="10"/>
        <color theme="1"/>
        <rFont val="Times New Roman"/>
        <family val="1"/>
      </rPr>
      <t>50</t>
    </r>
    <r>
      <rPr>
        <sz val="10"/>
        <color theme="1"/>
        <rFont val="宋体"/>
        <family val="3"/>
        <charset val="134"/>
      </rPr>
      <t>分）</t>
    </r>
    <phoneticPr fontId="2" type="noConversion"/>
  </si>
  <si>
    <t>/</t>
    <phoneticPr fontId="2" type="noConversion"/>
  </si>
  <si>
    <t>/</t>
    <phoneticPr fontId="2" type="noConversion"/>
  </si>
  <si>
    <r>
      <t>（1）参加浙江大学教育学院、心理系“传承红色基因，弘扬奋斗精神”学生骨干培训班（0.25）
（2）参加网易游戏雷火UX-浙江大学游戏用研联合培训课程（0.25）
（3）</t>
    </r>
    <r>
      <rPr>
        <sz val="10"/>
        <color rgb="FFFF0000"/>
        <rFont val="宋体"/>
        <family val="3"/>
        <charset val="134"/>
        <scheme val="minor"/>
      </rPr>
      <t>参加浙江省组织2019年高校应届毕业生到党政机关实习活动（0.25）</t>
    </r>
    <phoneticPr fontId="2" type="noConversion"/>
  </si>
  <si>
    <r>
      <t xml:space="preserve">（1）参加浙江大学教育学院、心理系“传承红色基因，弘扬奋斗精神”学术骨干培训班
</t>
    </r>
    <r>
      <rPr>
        <sz val="10"/>
        <color rgb="FFFF0000"/>
        <rFont val="宋体"/>
        <family val="3"/>
        <charset val="134"/>
        <scheme val="minor"/>
      </rPr>
      <t>（2）参加APCV布展组志愿者</t>
    </r>
    <phoneticPr fontId="2" type="noConversion"/>
  </si>
  <si>
    <t>证书</t>
    <phoneticPr fontId="2" type="noConversion"/>
  </si>
  <si>
    <t>党员活动，培训课程不记分</t>
    <phoneticPr fontId="2" type="noConversion"/>
  </si>
  <si>
    <t>党员活动不记分</t>
    <phoneticPr fontId="2" type="noConversion"/>
  </si>
  <si>
    <t>（1）在浙江大学心理与行为科学系“学习十九大 共筑中国梦”微党课大赛中荣获 优胜奖（0.25）  
（2）参加浙江大学教育学院、心理系“传承红色基因，弘扬奋斗精神”学术骨干培训班（0.25）
（3）完成网易游戏雷火UX-浙江大学游戏用研联合培训课程（0.25）
（4）参加心理与行为科学系党员学习习近平总书记重要讲话精神研讨会（0.25）
（5）在工程心理学第一党支部学习十九大精神主题党课中担当摄影师（0.5）</t>
    <phoneticPr fontId="2" type="noConversion"/>
  </si>
  <si>
    <t>符德江</t>
    <phoneticPr fontId="2" type="noConversion"/>
  </si>
  <si>
    <r>
      <t>2018APCV</t>
    </r>
    <r>
      <rPr>
        <sz val="10"/>
        <color theme="1"/>
        <rFont val="宋体"/>
        <family val="3"/>
        <charset val="134"/>
      </rPr>
      <t>摘要</t>
    </r>
    <phoneticPr fontId="2" type="noConversion"/>
  </si>
  <si>
    <t>复印件</t>
    <phoneticPr fontId="2" type="noConversion"/>
  </si>
  <si>
    <t>社会工作</t>
    <phoneticPr fontId="2" type="noConversion"/>
  </si>
  <si>
    <t>工程心理学第二党支部宣传委员</t>
    <phoneticPr fontId="2" type="noConversion"/>
  </si>
  <si>
    <t>系团委证明</t>
    <phoneticPr fontId="2" type="noConversion"/>
  </si>
  <si>
    <t>/</t>
    <phoneticPr fontId="2" type="noConversion"/>
  </si>
  <si>
    <r>
      <t>2. Protocol of an ongoing randomized controlled trial of care management for comorbid depression and hypertension: the Chinese Older Adult Collaborations in Health (COACH) study. BMC Geriatrics.</t>
    </r>
    <r>
      <rPr>
        <sz val="10"/>
        <color theme="1"/>
        <rFont val="宋体"/>
        <family val="3"/>
        <charset val="134"/>
      </rPr>
      <t>第三作者，导师一作，</t>
    </r>
    <r>
      <rPr>
        <sz val="10"/>
        <color theme="1"/>
        <rFont val="Times New Roman"/>
        <family val="1"/>
      </rPr>
      <t>IF 2.866. SSCI</t>
    </r>
    <r>
      <rPr>
        <sz val="10"/>
        <color theme="1"/>
        <rFont val="宋体"/>
        <family val="3"/>
        <charset val="134"/>
      </rPr>
      <t>，</t>
    </r>
    <r>
      <rPr>
        <sz val="10"/>
        <color theme="1"/>
        <rFont val="Times New Roman"/>
        <family val="1"/>
      </rPr>
      <t>50*0.9*0.25=11.25</t>
    </r>
    <r>
      <rPr>
        <sz val="10"/>
        <color theme="1"/>
        <rFont val="宋体"/>
        <family val="3"/>
        <charset val="134"/>
      </rPr>
      <t>分</t>
    </r>
    <phoneticPr fontId="2" type="noConversion"/>
  </si>
  <si>
    <r>
      <t>B</t>
    </r>
    <r>
      <rPr>
        <sz val="10"/>
        <color theme="1"/>
        <rFont val="宋体"/>
        <family val="3"/>
        <charset val="134"/>
      </rPr>
      <t>类学术论文：</t>
    </r>
    <r>
      <rPr>
        <sz val="10"/>
        <color theme="1"/>
        <rFont val="Times New Roman"/>
        <family val="1"/>
      </rPr>
      <t xml:space="preserve">Development of Social Working Memory in Preschoolers and Its Relation to Theory of Mind, Child Development, </t>
    </r>
    <r>
      <rPr>
        <sz val="10"/>
        <color theme="1"/>
        <rFont val="宋体"/>
        <family val="3"/>
        <charset val="134"/>
      </rPr>
      <t>影响因子</t>
    </r>
    <r>
      <rPr>
        <sz val="10"/>
        <color theme="1"/>
        <rFont val="Times New Roman"/>
        <family val="1"/>
      </rPr>
      <t>3.779  (</t>
    </r>
    <r>
      <rPr>
        <sz val="10"/>
        <color theme="1"/>
        <rFont val="宋体"/>
        <family val="3"/>
        <charset val="134"/>
      </rPr>
      <t>导师一作，</t>
    </r>
    <r>
      <rPr>
        <sz val="10"/>
        <color rgb="FFFF0000"/>
        <rFont val="宋体"/>
        <family val="3"/>
        <charset val="134"/>
      </rPr>
      <t>学生共同二作</t>
    </r>
    <r>
      <rPr>
        <sz val="10"/>
        <color theme="1"/>
        <rFont val="Times New Roman"/>
        <family val="1"/>
      </rPr>
      <t>)</t>
    </r>
    <phoneticPr fontId="2" type="noConversion"/>
  </si>
  <si>
    <t>导师一作，学生共同二作计分方式如下：
（50*0.9+50*0.9*0.25）/2=28.125</t>
    <phoneticPr fontId="2" type="noConversion"/>
  </si>
  <si>
    <t>著作，编者，个人贡献内容10000字，申请分数：3+0.5=3.5.
《身临其境：那些被VR影响的心灵、身体与社会》</t>
    <phoneticPr fontId="2" type="noConversion"/>
  </si>
  <si>
    <r>
      <rPr>
        <sz val="10"/>
        <color rgb="FFFF0000"/>
        <rFont val="Times New Roman"/>
        <family val="1"/>
      </rPr>
      <t>2017</t>
    </r>
    <r>
      <rPr>
        <sz val="10"/>
        <color rgb="FFFF0000"/>
        <rFont val="宋体"/>
        <family val="3"/>
        <charset val="134"/>
      </rPr>
      <t>年</t>
    </r>
    <r>
      <rPr>
        <sz val="10"/>
        <color rgb="FFFF0000"/>
        <rFont val="Times New Roman"/>
        <family val="1"/>
      </rPr>
      <t>“</t>
    </r>
    <r>
      <rPr>
        <sz val="10"/>
        <color rgb="FFFF0000"/>
        <rFont val="宋体"/>
        <family val="3"/>
        <charset val="134"/>
      </rPr>
      <t>三好杯</t>
    </r>
    <r>
      <rPr>
        <sz val="10"/>
        <color rgb="FFFF0000"/>
        <rFont val="Times New Roman"/>
        <family val="1"/>
      </rPr>
      <t>”</t>
    </r>
    <r>
      <rPr>
        <sz val="10"/>
        <color rgb="FFFF0000"/>
        <rFont val="宋体"/>
        <family val="3"/>
        <charset val="134"/>
      </rPr>
      <t>网球赛</t>
    </r>
    <r>
      <rPr>
        <sz val="10"/>
        <color rgb="FFFF0000"/>
        <rFont val="Times New Roman"/>
        <family val="1"/>
      </rPr>
      <t xml:space="preserve">  </t>
    </r>
    <r>
      <rPr>
        <sz val="10"/>
        <color rgb="FFFF0000"/>
        <rFont val="宋体"/>
        <family val="3"/>
        <charset val="134"/>
      </rPr>
      <t>女子双打第三名</t>
    </r>
    <r>
      <rPr>
        <sz val="10"/>
        <color rgb="FFFF0000"/>
        <rFont val="Times New Roman"/>
        <family val="1"/>
      </rPr>
      <t xml:space="preserve">  </t>
    </r>
    <r>
      <rPr>
        <sz val="10"/>
        <color rgb="FFFF0000"/>
        <rFont val="宋体"/>
        <family val="3"/>
        <charset val="134"/>
      </rPr>
      <t>一等</t>
    </r>
    <r>
      <rPr>
        <sz val="10"/>
        <color rgb="FFFF0000"/>
        <rFont val="Times New Roman"/>
        <family val="1"/>
      </rPr>
      <t xml:space="preserve"> 3</t>
    </r>
    <r>
      <rPr>
        <sz val="10"/>
        <color rgb="FFFF0000"/>
        <rFont val="宋体"/>
        <family val="3"/>
        <charset val="134"/>
      </rPr>
      <t>分</t>
    </r>
    <r>
      <rPr>
        <sz val="10"/>
        <color theme="1"/>
        <rFont val="宋体"/>
        <family val="3"/>
        <charset val="134"/>
      </rPr>
      <t xml:space="preserve">
</t>
    </r>
    <r>
      <rPr>
        <sz val="10"/>
        <color theme="1"/>
        <rFont val="Times New Roman"/>
        <family val="1"/>
      </rPr>
      <t>2017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family val="3"/>
        <charset val="134"/>
      </rPr>
      <t>三好杯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网球赛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团体赛第五名</t>
    </r>
    <r>
      <rPr>
        <sz val="10"/>
        <color theme="1"/>
        <rFont val="Times New Roman"/>
        <family val="1"/>
      </rPr>
      <t xml:space="preserve">    </t>
    </r>
    <r>
      <rPr>
        <sz val="10"/>
        <color theme="1"/>
        <rFont val="宋体"/>
        <family val="3"/>
        <charset val="134"/>
      </rPr>
      <t>二等</t>
    </r>
    <r>
      <rPr>
        <sz val="10"/>
        <color theme="1"/>
        <rFont val="Times New Roman"/>
        <family val="1"/>
      </rPr>
      <t>2×0.8 = 1.6</t>
    </r>
    <r>
      <rPr>
        <sz val="10"/>
        <color theme="1"/>
        <rFont val="宋体"/>
        <family val="3"/>
        <charset val="134"/>
      </rPr>
      <t>分</t>
    </r>
    <phoneticPr fontId="2" type="noConversion"/>
  </si>
  <si>
    <r>
      <t>“</t>
    </r>
    <r>
      <rPr>
        <sz val="10"/>
        <color theme="1"/>
        <rFont val="宋体"/>
        <family val="3"/>
        <charset val="134"/>
      </rPr>
      <t>三好杯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网球男子双打，第六名，</t>
    </r>
    <r>
      <rPr>
        <sz val="10"/>
        <color theme="1"/>
        <rFont val="Times New Roman"/>
        <family val="1"/>
      </rPr>
      <t xml:space="preserve">1
</t>
    </r>
    <r>
      <rPr>
        <sz val="10"/>
        <color rgb="FFFF0000"/>
        <rFont val="Times New Roman"/>
        <family val="1"/>
      </rPr>
      <t>“</t>
    </r>
    <r>
      <rPr>
        <sz val="10"/>
        <color rgb="FFFF0000"/>
        <rFont val="宋体"/>
        <family val="3"/>
        <charset val="134"/>
      </rPr>
      <t>三好杯</t>
    </r>
    <r>
      <rPr>
        <sz val="10"/>
        <color rgb="FFFF0000"/>
        <rFont val="Times New Roman"/>
        <family val="1"/>
      </rPr>
      <t>”</t>
    </r>
    <r>
      <rPr>
        <sz val="10"/>
        <color rgb="FFFF0000"/>
        <rFont val="宋体"/>
        <family val="3"/>
        <charset val="134"/>
      </rPr>
      <t>户外运动挑战赛男子速度攀岩，第三名，</t>
    </r>
    <r>
      <rPr>
        <sz val="10"/>
        <color rgb="FFFF0000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
“</t>
    </r>
    <r>
      <rPr>
        <sz val="10"/>
        <color theme="1"/>
        <rFont val="宋体"/>
        <family val="3"/>
        <charset val="134"/>
      </rPr>
      <t>三好杯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户外运动挑战赛团体第二名，</t>
    </r>
    <r>
      <rPr>
        <sz val="10"/>
        <color theme="1"/>
        <rFont val="Times New Roman"/>
        <family val="1"/>
      </rPr>
      <t>2.4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</si>
</sst>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3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rgb="FFFF0000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2"/>
      <charset val="134"/>
    </font>
    <font>
      <sz val="11"/>
      <color rgb="FFFF0000"/>
      <name val="Times New Roman"/>
      <family val="1"/>
    </font>
    <font>
      <sz val="10"/>
      <color theme="1"/>
      <name val="宋体"/>
      <family val="2"/>
      <charset val="134"/>
    </font>
    <font>
      <sz val="10"/>
      <color theme="1"/>
      <name val="宋体"/>
      <family val="2"/>
      <charset val="134"/>
      <scheme val="minor"/>
    </font>
    <font>
      <sz val="10"/>
      <color rgb="FFFF0000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0"/>
      <color theme="1"/>
      <name val="Times New Roman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0" xfId="0" applyAlignment="1"/>
    <xf numFmtId="176" fontId="0" fillId="0" borderId="0" xfId="0" applyNumberFormat="1" applyAlignment="1"/>
    <xf numFmtId="0" fontId="14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76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176" fontId="30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D4" sqref="D4"/>
    </sheetView>
  </sheetViews>
  <sheetFormatPr defaultRowHeight="13.5" x14ac:dyDescent="0.15"/>
  <cols>
    <col min="1" max="1" width="4.75" style="44" customWidth="1"/>
    <col min="2" max="2" width="10.5" style="44" customWidth="1"/>
    <col min="3" max="3" width="38" style="1" customWidth="1"/>
    <col min="4" max="4" width="17.875" style="63" customWidth="1"/>
    <col min="5" max="5" width="7.75" style="44" customWidth="1"/>
    <col min="6" max="6" width="24.875" customWidth="1"/>
    <col min="7" max="7" width="35.25" customWidth="1"/>
  </cols>
  <sheetData>
    <row r="1" spans="1:8" s="2" customFormat="1" ht="28.5" x14ac:dyDescent="0.15">
      <c r="A1" s="25" t="s">
        <v>32</v>
      </c>
      <c r="B1" s="25" t="s">
        <v>33</v>
      </c>
      <c r="C1" s="25" t="s">
        <v>35</v>
      </c>
      <c r="D1" s="25" t="s">
        <v>36</v>
      </c>
      <c r="E1" s="25" t="s">
        <v>37</v>
      </c>
      <c r="F1" s="25" t="s">
        <v>38</v>
      </c>
      <c r="G1" s="25" t="s">
        <v>39</v>
      </c>
      <c r="H1" s="3"/>
    </row>
    <row r="2" spans="1:8" s="2" customFormat="1" ht="38.25" x14ac:dyDescent="0.15">
      <c r="A2" s="80">
        <v>1</v>
      </c>
      <c r="B2" s="81">
        <v>11439004</v>
      </c>
      <c r="C2" s="20" t="s">
        <v>51</v>
      </c>
      <c r="D2" s="58">
        <v>50</v>
      </c>
      <c r="E2" s="80">
        <v>61.25</v>
      </c>
      <c r="F2" s="26" t="s">
        <v>55</v>
      </c>
      <c r="G2" s="35"/>
      <c r="H2" s="3"/>
    </row>
    <row r="3" spans="1:8" s="2" customFormat="1" ht="63.75" x14ac:dyDescent="0.15">
      <c r="A3" s="80"/>
      <c r="B3" s="82"/>
      <c r="C3" s="20" t="s">
        <v>158</v>
      </c>
      <c r="D3" s="26">
        <v>11.25</v>
      </c>
      <c r="E3" s="80"/>
      <c r="F3" s="26" t="s">
        <v>55</v>
      </c>
      <c r="G3" s="26"/>
      <c r="H3" s="3"/>
    </row>
    <row r="4" spans="1:8" s="2" customFormat="1" ht="89.25" x14ac:dyDescent="0.15">
      <c r="A4" s="28">
        <v>2</v>
      </c>
      <c r="B4" s="28">
        <v>11439007</v>
      </c>
      <c r="C4" s="20" t="s">
        <v>53</v>
      </c>
      <c r="D4" s="4">
        <v>50</v>
      </c>
      <c r="E4" s="4">
        <v>50</v>
      </c>
      <c r="F4" s="26" t="s">
        <v>42</v>
      </c>
      <c r="G4" s="56"/>
      <c r="H4" s="3"/>
    </row>
    <row r="5" spans="1:8" ht="51" x14ac:dyDescent="0.15">
      <c r="A5" s="79">
        <v>3</v>
      </c>
      <c r="B5" s="79">
        <v>11439009</v>
      </c>
      <c r="C5" s="20" t="s">
        <v>159</v>
      </c>
      <c r="D5" s="64">
        <v>28.125</v>
      </c>
      <c r="E5" s="83">
        <v>29.125</v>
      </c>
      <c r="F5" s="26" t="s">
        <v>56</v>
      </c>
      <c r="G5" s="72" t="s">
        <v>160</v>
      </c>
    </row>
    <row r="6" spans="1:8" ht="63.75" x14ac:dyDescent="0.15">
      <c r="A6" s="79"/>
      <c r="B6" s="79"/>
      <c r="C6" s="20" t="s">
        <v>54</v>
      </c>
      <c r="D6" s="55">
        <v>1</v>
      </c>
      <c r="E6" s="84"/>
      <c r="F6" s="26" t="s">
        <v>57</v>
      </c>
      <c r="G6" s="47"/>
    </row>
    <row r="7" spans="1:8" ht="38.25" x14ac:dyDescent="0.15">
      <c r="A7" s="49">
        <v>4</v>
      </c>
      <c r="B7" s="49">
        <v>11439014</v>
      </c>
      <c r="C7" s="20" t="s">
        <v>58</v>
      </c>
      <c r="D7" s="55">
        <v>27</v>
      </c>
      <c r="E7" s="57">
        <v>27</v>
      </c>
      <c r="F7" s="26" t="s">
        <v>59</v>
      </c>
      <c r="G7" s="47"/>
    </row>
    <row r="8" spans="1:8" x14ac:dyDescent="0.15">
      <c r="A8" s="79">
        <v>5</v>
      </c>
      <c r="B8" s="79">
        <v>11539002</v>
      </c>
      <c r="C8" s="45" t="s">
        <v>111</v>
      </c>
      <c r="D8" s="55">
        <v>0.5</v>
      </c>
      <c r="E8" s="83">
        <v>0.5</v>
      </c>
      <c r="F8" s="43" t="s">
        <v>52</v>
      </c>
      <c r="G8" s="47"/>
    </row>
    <row r="9" spans="1:8" x14ac:dyDescent="0.15">
      <c r="A9" s="79"/>
      <c r="B9" s="79"/>
      <c r="C9" s="45" t="s">
        <v>112</v>
      </c>
      <c r="D9" s="64">
        <v>0</v>
      </c>
      <c r="E9" s="84"/>
      <c r="F9" s="43" t="s">
        <v>52</v>
      </c>
      <c r="G9" s="47"/>
    </row>
    <row r="10" spans="1:8" x14ac:dyDescent="0.15">
      <c r="A10" s="79">
        <v>6</v>
      </c>
      <c r="B10" s="79">
        <v>11539004</v>
      </c>
      <c r="C10" s="20" t="s">
        <v>63</v>
      </c>
      <c r="D10" s="55">
        <v>0.5</v>
      </c>
      <c r="E10" s="83">
        <v>0.5</v>
      </c>
      <c r="F10" s="43" t="s">
        <v>52</v>
      </c>
      <c r="G10" s="47"/>
    </row>
    <row r="11" spans="1:8" x14ac:dyDescent="0.15">
      <c r="A11" s="79"/>
      <c r="B11" s="79"/>
      <c r="C11" s="20" t="s">
        <v>64</v>
      </c>
      <c r="D11" s="64">
        <v>0</v>
      </c>
      <c r="E11" s="84"/>
      <c r="F11" s="43" t="s">
        <v>52</v>
      </c>
      <c r="G11" s="65" t="s">
        <v>115</v>
      </c>
    </row>
    <row r="12" spans="1:8" ht="38.25" x14ac:dyDescent="0.15">
      <c r="A12" s="49">
        <v>7</v>
      </c>
      <c r="B12" s="49">
        <v>11539005</v>
      </c>
      <c r="C12" s="20" t="s">
        <v>66</v>
      </c>
      <c r="D12" s="55">
        <v>1</v>
      </c>
      <c r="E12" s="57">
        <v>1</v>
      </c>
      <c r="F12" s="43" t="s">
        <v>52</v>
      </c>
      <c r="G12" s="47"/>
    </row>
    <row r="13" spans="1:8" ht="63.75" x14ac:dyDescent="0.15">
      <c r="A13" s="79">
        <v>8</v>
      </c>
      <c r="B13" s="79">
        <v>11539006</v>
      </c>
      <c r="C13" s="20" t="s">
        <v>69</v>
      </c>
      <c r="D13" s="55">
        <v>27</v>
      </c>
      <c r="E13" s="85">
        <v>29</v>
      </c>
      <c r="F13" s="26" t="s">
        <v>59</v>
      </c>
      <c r="G13" s="47"/>
    </row>
    <row r="14" spans="1:8" ht="38.25" x14ac:dyDescent="0.15">
      <c r="A14" s="79"/>
      <c r="B14" s="79"/>
      <c r="C14" s="20" t="s">
        <v>70</v>
      </c>
      <c r="D14" s="55">
        <v>1</v>
      </c>
      <c r="E14" s="86"/>
      <c r="F14" s="43" t="s">
        <v>52</v>
      </c>
      <c r="G14" s="47"/>
    </row>
    <row r="15" spans="1:8" ht="38.25" x14ac:dyDescent="0.15">
      <c r="A15" s="79"/>
      <c r="B15" s="79"/>
      <c r="C15" s="20" t="s">
        <v>71</v>
      </c>
      <c r="D15" s="55">
        <v>1</v>
      </c>
      <c r="E15" s="87"/>
      <c r="F15" s="43" t="s">
        <v>52</v>
      </c>
      <c r="G15" s="47"/>
    </row>
    <row r="16" spans="1:8" ht="63.75" x14ac:dyDescent="0.15">
      <c r="A16" s="49">
        <v>9</v>
      </c>
      <c r="B16" s="49">
        <v>11539007</v>
      </c>
      <c r="C16" s="20" t="s">
        <v>72</v>
      </c>
      <c r="D16" s="55">
        <v>1</v>
      </c>
      <c r="E16" s="57">
        <v>1</v>
      </c>
      <c r="F16" s="57" t="s">
        <v>57</v>
      </c>
      <c r="G16" s="47"/>
    </row>
    <row r="17" spans="1:7" ht="38.25" x14ac:dyDescent="0.15">
      <c r="A17" s="79">
        <v>10</v>
      </c>
      <c r="B17" s="79">
        <v>11539011</v>
      </c>
      <c r="C17" s="20" t="s">
        <v>73</v>
      </c>
      <c r="D17" s="55">
        <v>20</v>
      </c>
      <c r="E17" s="83">
        <v>71</v>
      </c>
      <c r="F17" s="26" t="s">
        <v>76</v>
      </c>
      <c r="G17" s="47"/>
    </row>
    <row r="18" spans="1:7" ht="89.25" x14ac:dyDescent="0.15">
      <c r="A18" s="79"/>
      <c r="B18" s="79"/>
      <c r="C18" s="20" t="s">
        <v>74</v>
      </c>
      <c r="D18" s="55">
        <v>50</v>
      </c>
      <c r="E18" s="88"/>
      <c r="F18" s="26" t="s">
        <v>76</v>
      </c>
      <c r="G18" s="47"/>
    </row>
    <row r="19" spans="1:7" ht="76.5" x14ac:dyDescent="0.15">
      <c r="A19" s="79"/>
      <c r="B19" s="79"/>
      <c r="C19" s="20" t="s">
        <v>75</v>
      </c>
      <c r="D19" s="55">
        <v>1</v>
      </c>
      <c r="E19" s="84"/>
      <c r="F19" s="43" t="s">
        <v>52</v>
      </c>
      <c r="G19" s="47"/>
    </row>
    <row r="20" spans="1:7" ht="51" x14ac:dyDescent="0.15">
      <c r="A20" s="49">
        <v>11</v>
      </c>
      <c r="B20" s="49">
        <v>11639005</v>
      </c>
      <c r="C20" s="20" t="s">
        <v>79</v>
      </c>
      <c r="D20" s="55">
        <v>1</v>
      </c>
      <c r="E20" s="57">
        <v>1</v>
      </c>
      <c r="F20" s="43" t="s">
        <v>52</v>
      </c>
      <c r="G20" s="47"/>
    </row>
    <row r="21" spans="1:7" ht="76.5" x14ac:dyDescent="0.15">
      <c r="A21" s="79">
        <v>12</v>
      </c>
      <c r="B21" s="79">
        <v>11639006</v>
      </c>
      <c r="C21" s="20" t="s">
        <v>77</v>
      </c>
      <c r="D21" s="55">
        <v>1</v>
      </c>
      <c r="E21" s="83">
        <v>1.5</v>
      </c>
      <c r="F21" s="43" t="s">
        <v>52</v>
      </c>
      <c r="G21" s="47"/>
    </row>
    <row r="22" spans="1:7" ht="39.75" x14ac:dyDescent="0.15">
      <c r="A22" s="79"/>
      <c r="B22" s="79"/>
      <c r="C22" s="20" t="s">
        <v>78</v>
      </c>
      <c r="D22" s="55">
        <v>0.5</v>
      </c>
      <c r="E22" s="84"/>
      <c r="F22" s="43" t="s">
        <v>52</v>
      </c>
      <c r="G22" s="47"/>
    </row>
    <row r="23" spans="1:7" ht="63.75" x14ac:dyDescent="0.15">
      <c r="A23" s="79">
        <v>13</v>
      </c>
      <c r="B23" s="79">
        <v>11639007</v>
      </c>
      <c r="C23" s="20" t="s">
        <v>80</v>
      </c>
      <c r="D23" s="55">
        <v>1</v>
      </c>
      <c r="E23" s="83">
        <v>2</v>
      </c>
      <c r="F23" s="49" t="s">
        <v>95</v>
      </c>
      <c r="G23" s="47"/>
    </row>
    <row r="24" spans="1:7" ht="51" x14ac:dyDescent="0.15">
      <c r="A24" s="79"/>
      <c r="B24" s="79"/>
      <c r="C24" s="20" t="s">
        <v>81</v>
      </c>
      <c r="D24" s="55">
        <v>0.5</v>
      </c>
      <c r="E24" s="88"/>
      <c r="F24" s="49" t="s">
        <v>95</v>
      </c>
      <c r="G24" s="47"/>
    </row>
    <row r="25" spans="1:7" ht="51" x14ac:dyDescent="0.15">
      <c r="A25" s="79"/>
      <c r="B25" s="79"/>
      <c r="C25" s="20" t="s">
        <v>82</v>
      </c>
      <c r="D25" s="55">
        <v>0.5</v>
      </c>
      <c r="E25" s="84"/>
      <c r="F25" s="43" t="s">
        <v>52</v>
      </c>
      <c r="G25" s="47"/>
    </row>
    <row r="26" spans="1:7" ht="38.25" x14ac:dyDescent="0.15">
      <c r="A26" s="79">
        <v>14</v>
      </c>
      <c r="B26" s="79">
        <v>11639009</v>
      </c>
      <c r="C26" s="20" t="s">
        <v>83</v>
      </c>
      <c r="D26" s="55">
        <v>2</v>
      </c>
      <c r="E26" s="83">
        <v>3.25</v>
      </c>
      <c r="F26" s="43" t="s">
        <v>52</v>
      </c>
      <c r="G26" s="47"/>
    </row>
    <row r="27" spans="1:7" ht="63.75" x14ac:dyDescent="0.15">
      <c r="A27" s="79"/>
      <c r="B27" s="79"/>
      <c r="C27" s="20" t="s">
        <v>84</v>
      </c>
      <c r="D27" s="55">
        <v>1.25</v>
      </c>
      <c r="E27" s="84"/>
      <c r="F27" s="43" t="s">
        <v>52</v>
      </c>
      <c r="G27" s="47"/>
    </row>
    <row r="28" spans="1:7" x14ac:dyDescent="0.15">
      <c r="A28" s="49">
        <v>15</v>
      </c>
      <c r="B28" s="49">
        <v>11639011</v>
      </c>
      <c r="C28" s="53" t="s">
        <v>119</v>
      </c>
      <c r="D28" s="55">
        <v>0</v>
      </c>
      <c r="E28" s="57">
        <v>0</v>
      </c>
      <c r="F28" s="47"/>
      <c r="G28" s="47"/>
    </row>
    <row r="29" spans="1:7" x14ac:dyDescent="0.15">
      <c r="A29" s="79">
        <v>16</v>
      </c>
      <c r="B29" s="79">
        <v>11739002</v>
      </c>
      <c r="C29" s="20" t="s">
        <v>86</v>
      </c>
      <c r="D29" s="55">
        <v>1</v>
      </c>
      <c r="E29" s="83">
        <v>1</v>
      </c>
      <c r="F29" s="49" t="s">
        <v>95</v>
      </c>
      <c r="G29" s="47"/>
    </row>
    <row r="30" spans="1:7" x14ac:dyDescent="0.15">
      <c r="A30" s="79"/>
      <c r="B30" s="79"/>
      <c r="C30" s="20" t="s">
        <v>87</v>
      </c>
      <c r="D30" s="55">
        <v>0</v>
      </c>
      <c r="E30" s="84"/>
      <c r="F30" s="49" t="s">
        <v>95</v>
      </c>
      <c r="G30" s="65" t="s">
        <v>115</v>
      </c>
    </row>
    <row r="31" spans="1:7" x14ac:dyDescent="0.15">
      <c r="A31" s="49">
        <v>17</v>
      </c>
      <c r="B31" s="49">
        <v>11739004</v>
      </c>
      <c r="C31" s="20" t="s">
        <v>89</v>
      </c>
      <c r="D31" s="64">
        <v>0</v>
      </c>
      <c r="E31" s="57">
        <v>0</v>
      </c>
      <c r="F31" s="49" t="s">
        <v>95</v>
      </c>
      <c r="G31" s="65" t="s">
        <v>115</v>
      </c>
    </row>
    <row r="32" spans="1:7" ht="38.25" x14ac:dyDescent="0.15">
      <c r="A32" s="79">
        <v>18</v>
      </c>
      <c r="B32" s="79">
        <v>11739005</v>
      </c>
      <c r="C32" s="20" t="s">
        <v>91</v>
      </c>
      <c r="D32" s="55">
        <v>11</v>
      </c>
      <c r="E32" s="83">
        <v>19.3</v>
      </c>
      <c r="F32" s="49" t="s">
        <v>95</v>
      </c>
      <c r="G32" s="47"/>
    </row>
    <row r="33" spans="1:7" ht="38.25" x14ac:dyDescent="0.15">
      <c r="A33" s="79"/>
      <c r="B33" s="79"/>
      <c r="C33" s="20" t="s">
        <v>92</v>
      </c>
      <c r="D33" s="55">
        <v>8.3000000000000007</v>
      </c>
      <c r="E33" s="84"/>
      <c r="F33" s="49" t="s">
        <v>95</v>
      </c>
      <c r="G33" s="47"/>
    </row>
    <row r="34" spans="1:7" ht="25.5" x14ac:dyDescent="0.15">
      <c r="A34" s="49">
        <v>19</v>
      </c>
      <c r="B34" s="49">
        <v>11739006</v>
      </c>
      <c r="C34" s="20" t="s">
        <v>94</v>
      </c>
      <c r="D34" s="55">
        <v>1</v>
      </c>
      <c r="E34" s="57">
        <v>1</v>
      </c>
      <c r="F34" s="49" t="s">
        <v>95</v>
      </c>
      <c r="G34" s="47"/>
    </row>
    <row r="35" spans="1:7" ht="36" x14ac:dyDescent="0.15">
      <c r="A35" s="49">
        <v>20</v>
      </c>
      <c r="B35" s="49">
        <v>11739009</v>
      </c>
      <c r="C35" s="27" t="s">
        <v>161</v>
      </c>
      <c r="D35" s="55">
        <v>3.5</v>
      </c>
      <c r="E35" s="57">
        <v>3.5</v>
      </c>
      <c r="F35" s="57" t="s">
        <v>23</v>
      </c>
      <c r="G35" s="47"/>
    </row>
    <row r="36" spans="1:7" ht="76.5" x14ac:dyDescent="0.15">
      <c r="A36" s="49">
        <v>21</v>
      </c>
      <c r="B36" s="49">
        <v>11739010</v>
      </c>
      <c r="C36" s="45" t="s">
        <v>116</v>
      </c>
      <c r="D36" s="64">
        <v>0</v>
      </c>
      <c r="E36" s="66">
        <v>0</v>
      </c>
      <c r="F36" s="26" t="s">
        <v>55</v>
      </c>
      <c r="G36" s="65" t="s">
        <v>117</v>
      </c>
    </row>
    <row r="37" spans="1:7" x14ac:dyDescent="0.15">
      <c r="A37" s="79">
        <v>22</v>
      </c>
      <c r="B37" s="79">
        <v>11739011</v>
      </c>
      <c r="C37" s="45" t="s">
        <v>100</v>
      </c>
      <c r="D37" s="55">
        <v>1</v>
      </c>
      <c r="E37" s="83">
        <v>1</v>
      </c>
      <c r="F37" s="49" t="s">
        <v>95</v>
      </c>
      <c r="G37" s="47"/>
    </row>
    <row r="38" spans="1:7" x14ac:dyDescent="0.15">
      <c r="A38" s="79"/>
      <c r="B38" s="79"/>
      <c r="C38" s="45" t="s">
        <v>101</v>
      </c>
      <c r="D38" s="64">
        <v>0</v>
      </c>
      <c r="E38" s="84"/>
      <c r="F38" s="49" t="s">
        <v>95</v>
      </c>
      <c r="G38" s="65" t="s">
        <v>115</v>
      </c>
    </row>
    <row r="39" spans="1:7" ht="63.75" x14ac:dyDescent="0.15">
      <c r="A39" s="79">
        <v>23</v>
      </c>
      <c r="B39" s="79">
        <v>11739012</v>
      </c>
      <c r="C39" s="45" t="s">
        <v>102</v>
      </c>
      <c r="D39" s="55">
        <v>1</v>
      </c>
      <c r="E39" s="83">
        <v>1</v>
      </c>
      <c r="F39" s="49" t="s">
        <v>95</v>
      </c>
      <c r="G39" s="47"/>
    </row>
    <row r="40" spans="1:7" ht="38.25" x14ac:dyDescent="0.15">
      <c r="A40" s="79"/>
      <c r="B40" s="79"/>
      <c r="C40" s="45" t="s">
        <v>103</v>
      </c>
      <c r="D40" s="64">
        <v>0</v>
      </c>
      <c r="E40" s="84"/>
      <c r="F40" s="49" t="s">
        <v>95</v>
      </c>
      <c r="G40" s="65" t="s">
        <v>115</v>
      </c>
    </row>
    <row r="41" spans="1:7" ht="25.5" x14ac:dyDescent="0.15">
      <c r="A41" s="49">
        <v>24</v>
      </c>
      <c r="B41" s="49">
        <v>11839001</v>
      </c>
      <c r="C41" s="45" t="s">
        <v>104</v>
      </c>
      <c r="D41" s="55">
        <v>1</v>
      </c>
      <c r="E41" s="57">
        <v>1</v>
      </c>
      <c r="F41" s="49" t="s">
        <v>95</v>
      </c>
      <c r="G41" s="47"/>
    </row>
    <row r="42" spans="1:7" ht="89.25" x14ac:dyDescent="0.15">
      <c r="A42" s="79">
        <v>25</v>
      </c>
      <c r="B42" s="79">
        <v>11839013</v>
      </c>
      <c r="C42" s="45" t="s">
        <v>106</v>
      </c>
      <c r="D42" s="55">
        <v>90</v>
      </c>
      <c r="E42" s="83">
        <v>94.5</v>
      </c>
      <c r="F42" s="55" t="s">
        <v>114</v>
      </c>
      <c r="G42" s="47"/>
    </row>
    <row r="43" spans="1:7" ht="25.5" x14ac:dyDescent="0.15">
      <c r="A43" s="79"/>
      <c r="B43" s="79"/>
      <c r="C43" s="45" t="s">
        <v>107</v>
      </c>
      <c r="D43" s="55">
        <v>1</v>
      </c>
      <c r="E43" s="88"/>
      <c r="F43" s="49" t="s">
        <v>95</v>
      </c>
      <c r="G43" s="47"/>
    </row>
    <row r="44" spans="1:7" ht="38.25" x14ac:dyDescent="0.15">
      <c r="A44" s="79"/>
      <c r="B44" s="79"/>
      <c r="C44" s="45" t="s">
        <v>118</v>
      </c>
      <c r="D44" s="55">
        <v>3.5</v>
      </c>
      <c r="E44" s="84"/>
      <c r="F44" s="49" t="s">
        <v>95</v>
      </c>
      <c r="G44" s="47"/>
    </row>
  </sheetData>
  <mergeCells count="42">
    <mergeCell ref="A8:A9"/>
    <mergeCell ref="B8:B9"/>
    <mergeCell ref="E8:E9"/>
    <mergeCell ref="E39:E40"/>
    <mergeCell ref="E42:E44"/>
    <mergeCell ref="E23:E25"/>
    <mergeCell ref="E26:E27"/>
    <mergeCell ref="E29:E30"/>
    <mergeCell ref="E32:E33"/>
    <mergeCell ref="E37:E38"/>
    <mergeCell ref="E5:E6"/>
    <mergeCell ref="E10:E11"/>
    <mergeCell ref="E13:E15"/>
    <mergeCell ref="E17:E19"/>
    <mergeCell ref="E21:E22"/>
    <mergeCell ref="B42:B44"/>
    <mergeCell ref="A42:A44"/>
    <mergeCell ref="B37:B38"/>
    <mergeCell ref="A37:A38"/>
    <mergeCell ref="B39:B40"/>
    <mergeCell ref="A39:A40"/>
    <mergeCell ref="B5:B6"/>
    <mergeCell ref="A5:A6"/>
    <mergeCell ref="A32:A33"/>
    <mergeCell ref="B32:B33"/>
    <mergeCell ref="B10:B11"/>
    <mergeCell ref="A10:A11"/>
    <mergeCell ref="B13:B15"/>
    <mergeCell ref="A13:A15"/>
    <mergeCell ref="A2:A3"/>
    <mergeCell ref="E2:E3"/>
    <mergeCell ref="B2:B3"/>
    <mergeCell ref="B17:B19"/>
    <mergeCell ref="A17:A19"/>
    <mergeCell ref="A21:A22"/>
    <mergeCell ref="B21:B22"/>
    <mergeCell ref="B29:B30"/>
    <mergeCell ref="A29:A30"/>
    <mergeCell ref="B23:B25"/>
    <mergeCell ref="A23:A25"/>
    <mergeCell ref="B26:B27"/>
    <mergeCell ref="A26:A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D9" sqref="D9"/>
    </sheetView>
  </sheetViews>
  <sheetFormatPr defaultRowHeight="13.5" x14ac:dyDescent="0.15"/>
  <cols>
    <col min="1" max="2" width="9.5" style="44" bestFit="1" customWidth="1"/>
    <col min="3" max="3" width="8.875" style="44"/>
    <col min="4" max="4" width="45.75" customWidth="1"/>
    <col min="5" max="6" width="9" style="44"/>
    <col min="7" max="7" width="11.5" style="63" customWidth="1"/>
    <col min="8" max="8" width="15.875" style="1" customWidth="1"/>
  </cols>
  <sheetData>
    <row r="1" spans="1:8" ht="14.25" x14ac:dyDescent="0.15">
      <c r="A1" s="25" t="s">
        <v>25</v>
      </c>
      <c r="B1" s="25" t="s">
        <v>26</v>
      </c>
      <c r="C1" s="25" t="s">
        <v>27</v>
      </c>
      <c r="D1" s="25" t="s">
        <v>28</v>
      </c>
      <c r="E1" s="25" t="s">
        <v>29</v>
      </c>
      <c r="F1" s="25" t="s">
        <v>30</v>
      </c>
      <c r="G1" s="25" t="s">
        <v>31</v>
      </c>
      <c r="H1" s="25" t="s">
        <v>130</v>
      </c>
    </row>
    <row r="2" spans="1:8" ht="19.5" customHeight="1" x14ac:dyDescent="0.15">
      <c r="A2" s="35">
        <v>1</v>
      </c>
      <c r="B2" s="39">
        <v>11439004</v>
      </c>
      <c r="C2" s="38" t="s">
        <v>120</v>
      </c>
      <c r="D2" s="61" t="s">
        <v>120</v>
      </c>
      <c r="E2" s="61" t="s">
        <v>120</v>
      </c>
      <c r="F2" s="61" t="s">
        <v>120</v>
      </c>
      <c r="G2" s="61" t="s">
        <v>120</v>
      </c>
      <c r="H2" s="53"/>
    </row>
    <row r="3" spans="1:8" ht="19.5" customHeight="1" x14ac:dyDescent="0.15">
      <c r="A3" s="35">
        <v>2</v>
      </c>
      <c r="B3" s="39">
        <v>11439007</v>
      </c>
      <c r="C3" s="61" t="s">
        <v>120</v>
      </c>
      <c r="D3" s="61" t="s">
        <v>120</v>
      </c>
      <c r="E3" s="61" t="s">
        <v>120</v>
      </c>
      <c r="F3" s="61" t="s">
        <v>120</v>
      </c>
      <c r="G3" s="61" t="s">
        <v>120</v>
      </c>
      <c r="H3" s="53"/>
    </row>
    <row r="4" spans="1:8" x14ac:dyDescent="0.15">
      <c r="A4" s="39">
        <v>3</v>
      </c>
      <c r="B4" s="39">
        <v>11439009</v>
      </c>
      <c r="C4" s="61" t="s">
        <v>120</v>
      </c>
      <c r="D4" s="61" t="s">
        <v>120</v>
      </c>
      <c r="E4" s="61" t="s">
        <v>120</v>
      </c>
      <c r="F4" s="61" t="s">
        <v>120</v>
      </c>
      <c r="G4" s="61" t="s">
        <v>120</v>
      </c>
      <c r="H4" s="53"/>
    </row>
    <row r="5" spans="1:8" x14ac:dyDescent="0.15">
      <c r="A5" s="79">
        <v>4</v>
      </c>
      <c r="B5" s="89">
        <v>11439014</v>
      </c>
      <c r="C5" s="49" t="s">
        <v>20</v>
      </c>
      <c r="D5" s="20" t="s">
        <v>60</v>
      </c>
      <c r="E5" s="57">
        <v>2</v>
      </c>
      <c r="F5" s="83">
        <v>3.6</v>
      </c>
      <c r="G5" s="55" t="s">
        <v>121</v>
      </c>
      <c r="H5" s="53"/>
    </row>
    <row r="6" spans="1:8" x14ac:dyDescent="0.15">
      <c r="A6" s="79"/>
      <c r="B6" s="89"/>
      <c r="C6" s="49" t="s">
        <v>61</v>
      </c>
      <c r="D6" s="20" t="s">
        <v>62</v>
      </c>
      <c r="E6" s="57">
        <v>1.6</v>
      </c>
      <c r="F6" s="84"/>
      <c r="G6" s="55" t="s">
        <v>122</v>
      </c>
      <c r="H6" s="53"/>
    </row>
    <row r="7" spans="1:8" x14ac:dyDescent="0.15">
      <c r="A7" s="79">
        <v>5</v>
      </c>
      <c r="B7" s="79">
        <v>11539002</v>
      </c>
      <c r="C7" s="49" t="s">
        <v>20</v>
      </c>
      <c r="D7" s="20" t="s">
        <v>113</v>
      </c>
      <c r="E7" s="57">
        <v>0</v>
      </c>
      <c r="F7" s="57">
        <v>0</v>
      </c>
      <c r="G7" s="55" t="s">
        <v>133</v>
      </c>
      <c r="H7" s="92" t="s">
        <v>140</v>
      </c>
    </row>
    <row r="8" spans="1:8" x14ac:dyDescent="0.15">
      <c r="A8" s="79"/>
      <c r="B8" s="79"/>
      <c r="C8" s="49" t="s">
        <v>61</v>
      </c>
      <c r="D8" s="20" t="s">
        <v>110</v>
      </c>
      <c r="E8" s="57">
        <v>0</v>
      </c>
      <c r="F8" s="57">
        <v>0</v>
      </c>
      <c r="G8" s="55" t="s">
        <v>125</v>
      </c>
      <c r="H8" s="93"/>
    </row>
    <row r="9" spans="1:8" ht="114" x14ac:dyDescent="0.15">
      <c r="A9" s="79">
        <v>6</v>
      </c>
      <c r="B9" s="89">
        <v>11539004</v>
      </c>
      <c r="C9" s="49" t="s">
        <v>65</v>
      </c>
      <c r="D9" s="20" t="s">
        <v>123</v>
      </c>
      <c r="E9" s="57">
        <v>4</v>
      </c>
      <c r="F9" s="83">
        <v>4.75</v>
      </c>
      <c r="G9" s="63" t="s">
        <v>131</v>
      </c>
      <c r="H9" s="55" t="s">
        <v>124</v>
      </c>
    </row>
    <row r="10" spans="1:8" ht="81" x14ac:dyDescent="0.15">
      <c r="A10" s="79"/>
      <c r="B10" s="89"/>
      <c r="C10" s="49" t="s">
        <v>48</v>
      </c>
      <c r="D10" s="68" t="s">
        <v>126</v>
      </c>
      <c r="E10" s="57">
        <v>0.75</v>
      </c>
      <c r="F10" s="84"/>
      <c r="G10" s="55" t="s">
        <v>125</v>
      </c>
      <c r="H10" s="53"/>
    </row>
    <row r="11" spans="1:8" x14ac:dyDescent="0.15">
      <c r="A11" s="79">
        <v>7</v>
      </c>
      <c r="B11" s="79">
        <v>11539005</v>
      </c>
      <c r="C11" s="49" t="s">
        <v>20</v>
      </c>
      <c r="D11" s="20" t="s">
        <v>67</v>
      </c>
      <c r="E11" s="57">
        <v>2</v>
      </c>
      <c r="F11" s="83">
        <v>3.6</v>
      </c>
      <c r="G11" s="55" t="s">
        <v>121</v>
      </c>
      <c r="H11" s="53"/>
    </row>
    <row r="12" spans="1:8" ht="24.75" x14ac:dyDescent="0.15">
      <c r="A12" s="79"/>
      <c r="B12" s="79"/>
      <c r="C12" s="49" t="s">
        <v>65</v>
      </c>
      <c r="D12" s="20" t="s">
        <v>68</v>
      </c>
      <c r="E12" s="57">
        <v>1.6</v>
      </c>
      <c r="F12" s="84"/>
      <c r="G12" s="55" t="s">
        <v>127</v>
      </c>
      <c r="H12" s="53"/>
    </row>
    <row r="13" spans="1:8" x14ac:dyDescent="0.15">
      <c r="A13" s="49">
        <v>8</v>
      </c>
      <c r="B13" s="49">
        <v>11539006</v>
      </c>
      <c r="C13" s="49" t="s">
        <v>128</v>
      </c>
      <c r="D13" s="57" t="s">
        <v>128</v>
      </c>
      <c r="E13" s="57" t="s">
        <v>128</v>
      </c>
      <c r="F13" s="57" t="s">
        <v>128</v>
      </c>
      <c r="G13" s="57" t="s">
        <v>128</v>
      </c>
      <c r="H13" s="53"/>
    </row>
    <row r="14" spans="1:8" x14ac:dyDescent="0.15">
      <c r="A14" s="49">
        <v>9</v>
      </c>
      <c r="B14" s="49">
        <v>11539007</v>
      </c>
      <c r="C14" s="57" t="s">
        <v>128</v>
      </c>
      <c r="D14" s="57" t="s">
        <v>128</v>
      </c>
      <c r="E14" s="57" t="s">
        <v>128</v>
      </c>
      <c r="F14" s="57" t="s">
        <v>128</v>
      </c>
      <c r="G14" s="57" t="s">
        <v>128</v>
      </c>
      <c r="H14" s="53"/>
    </row>
    <row r="15" spans="1:8" x14ac:dyDescent="0.15">
      <c r="A15" s="57">
        <v>10</v>
      </c>
      <c r="B15" s="49">
        <v>11539011</v>
      </c>
      <c r="C15" s="57" t="s">
        <v>128</v>
      </c>
      <c r="D15" s="57" t="s">
        <v>128</v>
      </c>
      <c r="E15" s="57" t="s">
        <v>128</v>
      </c>
      <c r="F15" s="57" t="s">
        <v>128</v>
      </c>
      <c r="G15" s="57" t="s">
        <v>128</v>
      </c>
      <c r="H15" s="53"/>
    </row>
    <row r="16" spans="1:8" x14ac:dyDescent="0.15">
      <c r="A16" s="57">
        <v>11</v>
      </c>
      <c r="B16" s="49">
        <v>11639005</v>
      </c>
      <c r="C16" s="57" t="s">
        <v>128</v>
      </c>
      <c r="D16" s="57" t="s">
        <v>128</v>
      </c>
      <c r="E16" s="57" t="s">
        <v>128</v>
      </c>
      <c r="F16" s="57" t="s">
        <v>128</v>
      </c>
      <c r="G16" s="57" t="s">
        <v>128</v>
      </c>
      <c r="H16" s="53"/>
    </row>
    <row r="17" spans="1:8" x14ac:dyDescent="0.15">
      <c r="A17" s="57">
        <v>12</v>
      </c>
      <c r="B17" s="49">
        <v>11639006</v>
      </c>
      <c r="C17" s="57" t="s">
        <v>128</v>
      </c>
      <c r="D17" s="57" t="s">
        <v>128</v>
      </c>
      <c r="E17" s="57" t="s">
        <v>128</v>
      </c>
      <c r="F17" s="57" t="s">
        <v>128</v>
      </c>
      <c r="G17" s="57" t="s">
        <v>128</v>
      </c>
      <c r="H17" s="53"/>
    </row>
    <row r="18" spans="1:8" ht="49.5" x14ac:dyDescent="0.15">
      <c r="A18" s="49">
        <v>13</v>
      </c>
      <c r="B18" s="49">
        <v>11639007</v>
      </c>
      <c r="C18" s="49" t="s">
        <v>21</v>
      </c>
      <c r="D18" s="20" t="s">
        <v>129</v>
      </c>
      <c r="E18" s="57">
        <v>0.25</v>
      </c>
      <c r="F18" s="57">
        <v>0.25</v>
      </c>
      <c r="G18" s="55" t="s">
        <v>132</v>
      </c>
      <c r="H18" s="53" t="s">
        <v>137</v>
      </c>
    </row>
    <row r="19" spans="1:8" x14ac:dyDescent="0.15">
      <c r="A19" s="49">
        <v>14</v>
      </c>
      <c r="B19" s="49">
        <v>11639009</v>
      </c>
      <c r="C19" s="49" t="s">
        <v>21</v>
      </c>
      <c r="D19" s="20" t="s">
        <v>85</v>
      </c>
      <c r="E19" s="57">
        <v>0.25</v>
      </c>
      <c r="F19" s="57">
        <v>0.25</v>
      </c>
      <c r="G19" s="55" t="s">
        <v>133</v>
      </c>
      <c r="H19" s="53"/>
    </row>
    <row r="20" spans="1:8" x14ac:dyDescent="0.15">
      <c r="A20" s="79">
        <v>15</v>
      </c>
      <c r="B20" s="79">
        <v>11639011</v>
      </c>
      <c r="C20" s="49" t="s">
        <v>20</v>
      </c>
      <c r="D20" s="54" t="s">
        <v>90</v>
      </c>
      <c r="E20" s="57">
        <v>2</v>
      </c>
      <c r="F20" s="83">
        <v>2</v>
      </c>
      <c r="G20" s="67" t="s">
        <v>24</v>
      </c>
      <c r="H20" s="90" t="s">
        <v>138</v>
      </c>
    </row>
    <row r="21" spans="1:8" ht="75.75" x14ac:dyDescent="0.15">
      <c r="A21" s="79"/>
      <c r="B21" s="79"/>
      <c r="C21" s="49" t="s">
        <v>21</v>
      </c>
      <c r="D21" s="45" t="s">
        <v>134</v>
      </c>
      <c r="E21" s="57">
        <v>0.25</v>
      </c>
      <c r="F21" s="84"/>
      <c r="G21" s="55" t="s">
        <v>133</v>
      </c>
      <c r="H21" s="91"/>
    </row>
    <row r="22" spans="1:8" x14ac:dyDescent="0.15">
      <c r="A22" s="49">
        <v>16</v>
      </c>
      <c r="B22" s="49">
        <v>11739002</v>
      </c>
      <c r="C22" s="49" t="s">
        <v>20</v>
      </c>
      <c r="D22" s="20" t="s">
        <v>88</v>
      </c>
      <c r="E22" s="57">
        <v>4</v>
      </c>
      <c r="F22" s="57">
        <v>4</v>
      </c>
      <c r="G22" s="55" t="s">
        <v>132</v>
      </c>
      <c r="H22" s="53"/>
    </row>
    <row r="23" spans="1:8" ht="27" x14ac:dyDescent="0.15">
      <c r="A23" s="49">
        <v>17</v>
      </c>
      <c r="B23" s="49">
        <v>11739004</v>
      </c>
      <c r="C23" s="49" t="s">
        <v>61</v>
      </c>
      <c r="D23" s="20" t="s">
        <v>162</v>
      </c>
      <c r="E23" s="57">
        <v>3</v>
      </c>
      <c r="F23" s="57">
        <v>3</v>
      </c>
      <c r="G23" s="55" t="s">
        <v>127</v>
      </c>
      <c r="H23" s="53" t="s">
        <v>135</v>
      </c>
    </row>
    <row r="24" spans="1:8" x14ac:dyDescent="0.15">
      <c r="A24" s="49">
        <v>18</v>
      </c>
      <c r="B24" s="49">
        <v>11739005</v>
      </c>
      <c r="C24" s="57" t="s">
        <v>128</v>
      </c>
      <c r="D24" s="57" t="s">
        <v>128</v>
      </c>
      <c r="E24" s="57" t="s">
        <v>128</v>
      </c>
      <c r="F24" s="57" t="s">
        <v>128</v>
      </c>
      <c r="G24" s="57" t="s">
        <v>128</v>
      </c>
      <c r="H24" s="53"/>
    </row>
    <row r="25" spans="1:8" x14ac:dyDescent="0.15">
      <c r="A25" s="57">
        <v>19</v>
      </c>
      <c r="B25" s="49">
        <v>11739006</v>
      </c>
      <c r="C25" s="49" t="s">
        <v>20</v>
      </c>
      <c r="D25" s="20" t="s">
        <v>93</v>
      </c>
      <c r="E25" s="57">
        <v>2</v>
      </c>
      <c r="F25" s="57">
        <v>2</v>
      </c>
      <c r="G25" s="67" t="s">
        <v>24</v>
      </c>
      <c r="H25" s="53"/>
    </row>
    <row r="26" spans="1:8" x14ac:dyDescent="0.15">
      <c r="A26" s="57">
        <v>20</v>
      </c>
      <c r="B26" s="49">
        <v>11739009</v>
      </c>
      <c r="C26" s="49" t="s">
        <v>20</v>
      </c>
      <c r="D26" s="20" t="s">
        <v>96</v>
      </c>
      <c r="E26" s="57">
        <v>4</v>
      </c>
      <c r="F26" s="57">
        <v>4</v>
      </c>
      <c r="G26" s="55" t="s">
        <v>136</v>
      </c>
      <c r="H26" s="53"/>
    </row>
    <row r="27" spans="1:8" x14ac:dyDescent="0.15">
      <c r="A27" s="57">
        <v>21</v>
      </c>
      <c r="B27" s="49">
        <v>11739010</v>
      </c>
      <c r="C27" s="49" t="s">
        <v>20</v>
      </c>
      <c r="D27" s="20" t="s">
        <v>97</v>
      </c>
      <c r="E27" s="57">
        <v>4</v>
      </c>
      <c r="F27" s="57">
        <v>4</v>
      </c>
      <c r="G27" s="67" t="s">
        <v>24</v>
      </c>
      <c r="H27" s="53"/>
    </row>
    <row r="28" spans="1:8" ht="36" x14ac:dyDescent="0.15">
      <c r="A28" s="57">
        <v>22</v>
      </c>
      <c r="B28" s="49">
        <v>11739011</v>
      </c>
      <c r="C28" s="49" t="s">
        <v>21</v>
      </c>
      <c r="D28" s="20" t="s">
        <v>98</v>
      </c>
      <c r="E28" s="57">
        <v>0</v>
      </c>
      <c r="F28" s="57">
        <v>0</v>
      </c>
      <c r="G28" s="57" t="s">
        <v>128</v>
      </c>
      <c r="H28" s="53" t="s">
        <v>137</v>
      </c>
    </row>
    <row r="29" spans="1:8" ht="36.75" x14ac:dyDescent="0.15">
      <c r="A29" s="57">
        <v>23</v>
      </c>
      <c r="B29" s="49">
        <v>11739012</v>
      </c>
      <c r="C29" s="49" t="s">
        <v>21</v>
      </c>
      <c r="D29" s="20" t="s">
        <v>99</v>
      </c>
      <c r="E29" s="57">
        <v>0</v>
      </c>
      <c r="F29" s="57">
        <v>0</v>
      </c>
      <c r="G29" s="57" t="s">
        <v>128</v>
      </c>
      <c r="H29" s="53" t="s">
        <v>137</v>
      </c>
    </row>
    <row r="30" spans="1:8" ht="38.25" x14ac:dyDescent="0.15">
      <c r="A30" s="79">
        <v>24</v>
      </c>
      <c r="B30" s="79">
        <v>11839001</v>
      </c>
      <c r="C30" s="49" t="s">
        <v>61</v>
      </c>
      <c r="D30" s="20" t="s">
        <v>163</v>
      </c>
      <c r="E30" s="57">
        <v>3</v>
      </c>
      <c r="F30" s="83">
        <v>3.25</v>
      </c>
      <c r="G30" s="55" t="s">
        <v>127</v>
      </c>
      <c r="H30" s="53" t="s">
        <v>135</v>
      </c>
    </row>
    <row r="31" spans="1:8" x14ac:dyDescent="0.15">
      <c r="A31" s="79"/>
      <c r="B31" s="79"/>
      <c r="C31" s="49" t="s">
        <v>21</v>
      </c>
      <c r="D31" s="20" t="s">
        <v>105</v>
      </c>
      <c r="E31" s="57">
        <v>0.25</v>
      </c>
      <c r="F31" s="84"/>
      <c r="G31" s="55" t="s">
        <v>139</v>
      </c>
      <c r="H31" s="53"/>
    </row>
    <row r="32" spans="1:8" x14ac:dyDescent="0.15">
      <c r="A32" s="49">
        <v>25</v>
      </c>
      <c r="B32" s="49">
        <v>11839013</v>
      </c>
      <c r="C32" s="57" t="s">
        <v>128</v>
      </c>
      <c r="D32" s="57" t="s">
        <v>128</v>
      </c>
      <c r="E32" s="57" t="s">
        <v>128</v>
      </c>
      <c r="F32" s="57" t="s">
        <v>128</v>
      </c>
      <c r="G32" s="57" t="s">
        <v>128</v>
      </c>
      <c r="H32" s="53"/>
    </row>
  </sheetData>
  <mergeCells count="19">
    <mergeCell ref="H20:H21"/>
    <mergeCell ref="H7:H8"/>
    <mergeCell ref="F5:F6"/>
    <mergeCell ref="F9:F10"/>
    <mergeCell ref="F11:F12"/>
    <mergeCell ref="F20:F21"/>
    <mergeCell ref="F30:F31"/>
    <mergeCell ref="A7:A8"/>
    <mergeCell ref="B7:B8"/>
    <mergeCell ref="A30:A31"/>
    <mergeCell ref="B30:B31"/>
    <mergeCell ref="B20:B21"/>
    <mergeCell ref="A20:A21"/>
    <mergeCell ref="A5:A6"/>
    <mergeCell ref="A9:A10"/>
    <mergeCell ref="B11:B12"/>
    <mergeCell ref="A11:A12"/>
    <mergeCell ref="B5:B6"/>
    <mergeCell ref="B9:B10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K30" sqref="K30"/>
    </sheetView>
  </sheetViews>
  <sheetFormatPr defaultRowHeight="13.5" x14ac:dyDescent="0.15"/>
  <cols>
    <col min="1" max="1" width="10.25" customWidth="1"/>
    <col min="2" max="2" width="10.625" style="44" customWidth="1"/>
    <col min="4" max="4" width="10.625" style="44" customWidth="1"/>
  </cols>
  <sheetData>
    <row r="1" spans="1:9" ht="14.25" x14ac:dyDescent="0.15">
      <c r="A1" s="31" t="s">
        <v>19</v>
      </c>
      <c r="B1" s="31" t="s">
        <v>12</v>
      </c>
      <c r="C1" s="32" t="s">
        <v>1</v>
      </c>
      <c r="D1" s="33" t="s">
        <v>13</v>
      </c>
      <c r="E1" s="32" t="s">
        <v>14</v>
      </c>
      <c r="F1" s="32" t="s">
        <v>15</v>
      </c>
      <c r="G1" s="34" t="s">
        <v>16</v>
      </c>
      <c r="H1" s="34" t="s">
        <v>17</v>
      </c>
      <c r="I1" s="34" t="s">
        <v>18</v>
      </c>
    </row>
    <row r="2" spans="1:9" ht="14.25" x14ac:dyDescent="0.15">
      <c r="A2" s="39">
        <v>11439004</v>
      </c>
      <c r="B2" s="5">
        <v>61.25</v>
      </c>
      <c r="C2" s="7">
        <f>(B2-MIN(B$2:B$26))/(MAX(B$2:B$26)-MIN(B$2:B$26))*40+60</f>
        <v>85.925925925925924</v>
      </c>
      <c r="D2" s="6">
        <v>0</v>
      </c>
      <c r="E2" s="7">
        <f>(D2-MIN(D$2:D$26))/(MAX(D$2:D$26)-MIN(D$2:D$26))*40+60</f>
        <v>60</v>
      </c>
      <c r="F2" s="7">
        <f>C2</f>
        <v>85.925925925925924</v>
      </c>
      <c r="G2" s="7">
        <f>C2*0.8+E2*0.2</f>
        <v>80.740740740740748</v>
      </c>
      <c r="H2" s="6">
        <f>RANK(F2,$F$2:$F$26,0)</f>
        <v>3</v>
      </c>
      <c r="I2" s="6">
        <f>RANK(G2,$G$2:$G$26,0)</f>
        <v>3</v>
      </c>
    </row>
    <row r="3" spans="1:9" ht="14.25" x14ac:dyDescent="0.15">
      <c r="A3" s="39">
        <v>11439007</v>
      </c>
      <c r="B3" s="5">
        <v>50</v>
      </c>
      <c r="C3" s="7">
        <f>(B3-MIN(B$2:B$26))/(MAX(B$2:B$26)-MIN(B$2:B$26))*40+60</f>
        <v>81.164021164021165</v>
      </c>
      <c r="D3" s="6">
        <v>0</v>
      </c>
      <c r="E3" s="7">
        <f t="shared" ref="E3:E4" si="0">(D3-MIN(D$2:D$26))/(MAX(D$2:D$26)-MIN(D$2:D$26))*40+60</f>
        <v>60</v>
      </c>
      <c r="F3" s="7">
        <f>C3</f>
        <v>81.164021164021165</v>
      </c>
      <c r="G3" s="7">
        <f>C3*0.8+E3*0.2</f>
        <v>76.931216931216937</v>
      </c>
      <c r="H3" s="6">
        <f t="shared" ref="H3:H26" si="1">RANK(F3,$F$2:$F$26,0)</f>
        <v>4</v>
      </c>
      <c r="I3" s="6">
        <f>RANK(G3,$G$2:$G$26,0)</f>
        <v>4</v>
      </c>
    </row>
    <row r="4" spans="1:9" ht="14.25" x14ac:dyDescent="0.15">
      <c r="A4" s="39">
        <v>11439009</v>
      </c>
      <c r="B4" s="5">
        <v>29.125</v>
      </c>
      <c r="C4" s="7">
        <f t="shared" ref="C4:C26" si="2">(B4-MIN(B$2:B$26))/(MAX(B$2:B$26)-MIN(B$2:B$26))*40+60</f>
        <v>72.328042328042329</v>
      </c>
      <c r="D4" s="6">
        <v>0</v>
      </c>
      <c r="E4" s="7">
        <f t="shared" si="0"/>
        <v>60</v>
      </c>
      <c r="F4" s="7">
        <f>C4</f>
        <v>72.328042328042329</v>
      </c>
      <c r="G4" s="7">
        <f t="shared" ref="G4:G26" si="3">C4*0.8+E4*0.2</f>
        <v>69.862433862433875</v>
      </c>
      <c r="H4" s="6">
        <f t="shared" si="1"/>
        <v>5</v>
      </c>
      <c r="I4" s="6">
        <f t="shared" ref="I4:I26" si="4">RANK(G4,$G$2:$G$26,0)</f>
        <v>6</v>
      </c>
    </row>
    <row r="5" spans="1:9" ht="14.25" x14ac:dyDescent="0.15">
      <c r="A5" s="39">
        <v>11439014</v>
      </c>
      <c r="B5" s="5">
        <v>27</v>
      </c>
      <c r="C5" s="7">
        <f t="shared" si="2"/>
        <v>71.428571428571431</v>
      </c>
      <c r="D5" s="6">
        <v>3.6</v>
      </c>
      <c r="E5" s="7">
        <f>(D5-MIN(D$2:D$26))/(MAX(D$2:D$26)-MIN(D$2:D$26))*40+60</f>
        <v>90.31578947368422</v>
      </c>
      <c r="F5" s="7">
        <f>C5</f>
        <v>71.428571428571431</v>
      </c>
      <c r="G5" s="7">
        <f t="shared" si="3"/>
        <v>75.206015037593986</v>
      </c>
      <c r="H5" s="6">
        <f t="shared" si="1"/>
        <v>7</v>
      </c>
      <c r="I5" s="6">
        <f t="shared" si="4"/>
        <v>5</v>
      </c>
    </row>
    <row r="6" spans="1:9" ht="14.25" x14ac:dyDescent="0.15">
      <c r="A6" s="49">
        <v>11539002</v>
      </c>
      <c r="B6" s="5">
        <v>0.5</v>
      </c>
      <c r="C6" s="7">
        <f t="shared" si="2"/>
        <v>60.211640211640209</v>
      </c>
      <c r="D6" s="6">
        <v>0</v>
      </c>
      <c r="E6" s="7">
        <f t="shared" ref="E6:E26" si="5">(D6-MIN(D$2:D$26))/(MAX(D$2:D$26)-MIN(D$2:D$26))*40+60</f>
        <v>60</v>
      </c>
      <c r="F6" s="7">
        <f t="shared" ref="F6:F26" si="6">C6</f>
        <v>60.211640211640209</v>
      </c>
      <c r="G6" s="7">
        <f t="shared" si="3"/>
        <v>60.169312169312171</v>
      </c>
      <c r="H6" s="6">
        <f t="shared" si="1"/>
        <v>21</v>
      </c>
      <c r="I6" s="6">
        <f t="shared" si="4"/>
        <v>25</v>
      </c>
    </row>
    <row r="7" spans="1:9" ht="14.25" x14ac:dyDescent="0.15">
      <c r="A7" s="39">
        <v>11539004</v>
      </c>
      <c r="B7" s="73">
        <v>0.5</v>
      </c>
      <c r="C7" s="7">
        <f t="shared" si="2"/>
        <v>60.211640211640209</v>
      </c>
      <c r="D7" s="73">
        <v>4.75</v>
      </c>
      <c r="E7" s="7">
        <f t="shared" si="5"/>
        <v>100</v>
      </c>
      <c r="F7" s="7">
        <f t="shared" si="6"/>
        <v>60.211640211640209</v>
      </c>
      <c r="G7" s="7">
        <f t="shared" si="3"/>
        <v>68.169312169312178</v>
      </c>
      <c r="H7" s="6">
        <f t="shared" si="1"/>
        <v>21</v>
      </c>
      <c r="I7" s="6">
        <f t="shared" si="4"/>
        <v>8</v>
      </c>
    </row>
    <row r="8" spans="1:9" ht="14.25" x14ac:dyDescent="0.15">
      <c r="A8" s="49">
        <v>11539005</v>
      </c>
      <c r="B8" s="71">
        <v>1</v>
      </c>
      <c r="C8" s="7">
        <f t="shared" si="2"/>
        <v>60.423280423280424</v>
      </c>
      <c r="D8" s="71">
        <v>3.6</v>
      </c>
      <c r="E8" s="7">
        <f t="shared" si="5"/>
        <v>90.31578947368422</v>
      </c>
      <c r="F8" s="7">
        <f t="shared" si="6"/>
        <v>60.423280423280424</v>
      </c>
      <c r="G8" s="7">
        <f t="shared" si="3"/>
        <v>66.401782233361189</v>
      </c>
      <c r="H8" s="6">
        <f t="shared" si="1"/>
        <v>13</v>
      </c>
      <c r="I8" s="6">
        <f t="shared" si="4"/>
        <v>13</v>
      </c>
    </row>
    <row r="9" spans="1:9" ht="14.25" x14ac:dyDescent="0.15">
      <c r="A9" s="49">
        <v>11539006</v>
      </c>
      <c r="B9" s="71">
        <v>29</v>
      </c>
      <c r="C9" s="7">
        <f t="shared" si="2"/>
        <v>72.275132275132279</v>
      </c>
      <c r="D9" s="71">
        <v>0</v>
      </c>
      <c r="E9" s="7">
        <f t="shared" si="5"/>
        <v>60</v>
      </c>
      <c r="F9" s="7">
        <f t="shared" si="6"/>
        <v>72.275132275132279</v>
      </c>
      <c r="G9" s="7">
        <f t="shared" si="3"/>
        <v>69.820105820105823</v>
      </c>
      <c r="H9" s="6">
        <f t="shared" si="1"/>
        <v>6</v>
      </c>
      <c r="I9" s="6">
        <f t="shared" si="4"/>
        <v>7</v>
      </c>
    </row>
    <row r="10" spans="1:9" ht="14.25" x14ac:dyDescent="0.15">
      <c r="A10" s="49">
        <v>11539007</v>
      </c>
      <c r="B10" s="71">
        <v>1</v>
      </c>
      <c r="C10" s="7">
        <f t="shared" si="2"/>
        <v>60.423280423280424</v>
      </c>
      <c r="D10" s="71">
        <v>0</v>
      </c>
      <c r="E10" s="7">
        <f t="shared" si="5"/>
        <v>60</v>
      </c>
      <c r="F10" s="7">
        <f t="shared" si="6"/>
        <v>60.423280423280424</v>
      </c>
      <c r="G10" s="7">
        <f t="shared" si="3"/>
        <v>60.338624338624342</v>
      </c>
      <c r="H10" s="6">
        <f t="shared" si="1"/>
        <v>13</v>
      </c>
      <c r="I10" s="6">
        <f t="shared" si="4"/>
        <v>21</v>
      </c>
    </row>
    <row r="11" spans="1:9" ht="14.25" x14ac:dyDescent="0.15">
      <c r="A11" s="49">
        <v>11539011</v>
      </c>
      <c r="B11" s="71">
        <v>71</v>
      </c>
      <c r="C11" s="7">
        <f t="shared" si="2"/>
        <v>90.05291005291005</v>
      </c>
      <c r="D11" s="71">
        <v>0</v>
      </c>
      <c r="E11" s="7">
        <f t="shared" si="5"/>
        <v>60</v>
      </c>
      <c r="F11" s="7">
        <f t="shared" si="6"/>
        <v>90.05291005291005</v>
      </c>
      <c r="G11" s="7">
        <f t="shared" si="3"/>
        <v>84.042328042328037</v>
      </c>
      <c r="H11" s="6">
        <f t="shared" si="1"/>
        <v>2</v>
      </c>
      <c r="I11" s="6">
        <f t="shared" si="4"/>
        <v>2</v>
      </c>
    </row>
    <row r="12" spans="1:9" ht="14.25" x14ac:dyDescent="0.15">
      <c r="A12" s="49">
        <v>11639005</v>
      </c>
      <c r="B12" s="73">
        <v>1</v>
      </c>
      <c r="C12" s="7">
        <f t="shared" si="2"/>
        <v>60.423280423280424</v>
      </c>
      <c r="D12" s="71">
        <v>0</v>
      </c>
      <c r="E12" s="7">
        <f t="shared" si="5"/>
        <v>60</v>
      </c>
      <c r="F12" s="7">
        <f t="shared" si="6"/>
        <v>60.423280423280424</v>
      </c>
      <c r="G12" s="7">
        <f t="shared" si="3"/>
        <v>60.338624338624342</v>
      </c>
      <c r="H12" s="6">
        <f t="shared" si="1"/>
        <v>13</v>
      </c>
      <c r="I12" s="6">
        <f t="shared" si="4"/>
        <v>21</v>
      </c>
    </row>
    <row r="13" spans="1:9" ht="14.25" x14ac:dyDescent="0.15">
      <c r="A13" s="49">
        <v>11639006</v>
      </c>
      <c r="B13" s="71">
        <v>1.5</v>
      </c>
      <c r="C13" s="7">
        <f t="shared" si="2"/>
        <v>60.634920634920633</v>
      </c>
      <c r="D13" s="71">
        <v>0</v>
      </c>
      <c r="E13" s="7">
        <f t="shared" si="5"/>
        <v>60</v>
      </c>
      <c r="F13" s="7">
        <f t="shared" si="6"/>
        <v>60.634920634920633</v>
      </c>
      <c r="G13" s="7">
        <f t="shared" si="3"/>
        <v>60.507936507936506</v>
      </c>
      <c r="H13" s="6">
        <f t="shared" si="1"/>
        <v>12</v>
      </c>
      <c r="I13" s="6">
        <f t="shared" si="4"/>
        <v>20</v>
      </c>
    </row>
    <row r="14" spans="1:9" ht="14.25" x14ac:dyDescent="0.15">
      <c r="A14" s="49">
        <v>11639007</v>
      </c>
      <c r="B14" s="71">
        <v>2</v>
      </c>
      <c r="C14" s="7">
        <f t="shared" si="2"/>
        <v>60.846560846560848</v>
      </c>
      <c r="D14" s="71">
        <v>0.25</v>
      </c>
      <c r="E14" s="7">
        <f t="shared" si="5"/>
        <v>62.10526315789474</v>
      </c>
      <c r="F14" s="7">
        <f t="shared" si="6"/>
        <v>60.846560846560848</v>
      </c>
      <c r="G14" s="7">
        <f t="shared" si="3"/>
        <v>61.098301308827629</v>
      </c>
      <c r="H14" s="6">
        <f t="shared" si="1"/>
        <v>11</v>
      </c>
      <c r="I14" s="6">
        <f t="shared" si="4"/>
        <v>19</v>
      </c>
    </row>
    <row r="15" spans="1:9" ht="14.25" x14ac:dyDescent="0.15">
      <c r="A15" s="49">
        <v>11639009</v>
      </c>
      <c r="B15" s="71">
        <v>3.25</v>
      </c>
      <c r="C15" s="7">
        <f t="shared" si="2"/>
        <v>61.375661375661373</v>
      </c>
      <c r="D15" s="71">
        <v>0.25</v>
      </c>
      <c r="E15" s="7">
        <f t="shared" si="5"/>
        <v>62.10526315789474</v>
      </c>
      <c r="F15" s="7">
        <f t="shared" si="6"/>
        <v>61.375661375661373</v>
      </c>
      <c r="G15" s="7">
        <f t="shared" si="3"/>
        <v>61.521581732108046</v>
      </c>
      <c r="H15" s="6">
        <f t="shared" si="1"/>
        <v>10</v>
      </c>
      <c r="I15" s="6">
        <f t="shared" si="4"/>
        <v>18</v>
      </c>
    </row>
    <row r="16" spans="1:9" ht="14.25" x14ac:dyDescent="0.15">
      <c r="A16" s="49">
        <v>11639011</v>
      </c>
      <c r="B16" s="71">
        <v>0</v>
      </c>
      <c r="C16" s="7">
        <f t="shared" si="2"/>
        <v>60</v>
      </c>
      <c r="D16" s="71">
        <v>2.25</v>
      </c>
      <c r="E16" s="7">
        <f t="shared" si="5"/>
        <v>78.94736842105263</v>
      </c>
      <c r="F16" s="7">
        <f t="shared" si="6"/>
        <v>60</v>
      </c>
      <c r="G16" s="7">
        <f t="shared" si="3"/>
        <v>63.789473684210527</v>
      </c>
      <c r="H16" s="6">
        <f t="shared" si="1"/>
        <v>23</v>
      </c>
      <c r="I16" s="6">
        <f t="shared" si="4"/>
        <v>16</v>
      </c>
    </row>
    <row r="17" spans="1:9" ht="14.25" x14ac:dyDescent="0.15">
      <c r="A17" s="49">
        <v>11739002</v>
      </c>
      <c r="B17" s="71">
        <v>1</v>
      </c>
      <c r="C17" s="7">
        <f t="shared" si="2"/>
        <v>60.423280423280424</v>
      </c>
      <c r="D17" s="71">
        <v>4</v>
      </c>
      <c r="E17" s="7">
        <f t="shared" si="5"/>
        <v>93.68421052631578</v>
      </c>
      <c r="F17" s="7">
        <f t="shared" si="6"/>
        <v>60.423280423280424</v>
      </c>
      <c r="G17" s="7">
        <f t="shared" si="3"/>
        <v>67.075466443887507</v>
      </c>
      <c r="H17" s="6">
        <f t="shared" si="1"/>
        <v>13</v>
      </c>
      <c r="I17" s="6">
        <f t="shared" si="4"/>
        <v>10</v>
      </c>
    </row>
    <row r="18" spans="1:9" ht="14.25" x14ac:dyDescent="0.15">
      <c r="A18" s="49">
        <v>11739004</v>
      </c>
      <c r="B18" s="71">
        <v>0</v>
      </c>
      <c r="C18" s="7">
        <f t="shared" si="2"/>
        <v>60</v>
      </c>
      <c r="D18" s="71">
        <v>3</v>
      </c>
      <c r="E18" s="7">
        <f t="shared" si="5"/>
        <v>85.26315789473685</v>
      </c>
      <c r="F18" s="7">
        <f t="shared" si="6"/>
        <v>60</v>
      </c>
      <c r="G18" s="7">
        <f t="shared" si="3"/>
        <v>65.05263157894737</v>
      </c>
      <c r="H18" s="6">
        <f t="shared" si="1"/>
        <v>23</v>
      </c>
      <c r="I18" s="6">
        <f t="shared" si="4"/>
        <v>15</v>
      </c>
    </row>
    <row r="19" spans="1:9" ht="14.25" x14ac:dyDescent="0.15">
      <c r="A19" s="49">
        <v>11739005</v>
      </c>
      <c r="B19" s="71">
        <v>19.3</v>
      </c>
      <c r="C19" s="7">
        <f t="shared" si="2"/>
        <v>68.169312169312164</v>
      </c>
      <c r="D19" s="71">
        <v>0</v>
      </c>
      <c r="E19" s="7">
        <f t="shared" si="5"/>
        <v>60</v>
      </c>
      <c r="F19" s="7">
        <f t="shared" si="6"/>
        <v>68.169312169312164</v>
      </c>
      <c r="G19" s="7">
        <f t="shared" si="3"/>
        <v>66.535449735449731</v>
      </c>
      <c r="H19" s="6">
        <f t="shared" si="1"/>
        <v>8</v>
      </c>
      <c r="I19" s="6">
        <f t="shared" si="4"/>
        <v>12</v>
      </c>
    </row>
    <row r="20" spans="1:9" ht="14.25" x14ac:dyDescent="0.15">
      <c r="A20" s="49">
        <v>11739006</v>
      </c>
      <c r="B20" s="71">
        <v>1</v>
      </c>
      <c r="C20" s="7">
        <f t="shared" si="2"/>
        <v>60.423280423280424</v>
      </c>
      <c r="D20" s="71">
        <v>2</v>
      </c>
      <c r="E20" s="7">
        <f t="shared" si="5"/>
        <v>76.84210526315789</v>
      </c>
      <c r="F20" s="7">
        <f t="shared" si="6"/>
        <v>60.423280423280424</v>
      </c>
      <c r="G20" s="7">
        <f t="shared" si="3"/>
        <v>63.707045391255917</v>
      </c>
      <c r="H20" s="6">
        <f t="shared" si="1"/>
        <v>13</v>
      </c>
      <c r="I20" s="6">
        <f t="shared" si="4"/>
        <v>17</v>
      </c>
    </row>
    <row r="21" spans="1:9" ht="14.25" x14ac:dyDescent="0.15">
      <c r="A21" s="49">
        <v>11739009</v>
      </c>
      <c r="B21" s="71">
        <v>3.5</v>
      </c>
      <c r="C21" s="7">
        <f t="shared" si="2"/>
        <v>61.481481481481481</v>
      </c>
      <c r="D21" s="71">
        <v>4</v>
      </c>
      <c r="E21" s="7">
        <f t="shared" si="5"/>
        <v>93.68421052631578</v>
      </c>
      <c r="F21" s="7">
        <f t="shared" si="6"/>
        <v>61.481481481481481</v>
      </c>
      <c r="G21" s="7">
        <f t="shared" si="3"/>
        <v>67.922027290448341</v>
      </c>
      <c r="H21" s="6">
        <f t="shared" si="1"/>
        <v>9</v>
      </c>
      <c r="I21" s="6">
        <f t="shared" si="4"/>
        <v>9</v>
      </c>
    </row>
    <row r="22" spans="1:9" ht="14.25" x14ac:dyDescent="0.15">
      <c r="A22" s="49">
        <v>11739010</v>
      </c>
      <c r="B22" s="71">
        <v>0</v>
      </c>
      <c r="C22" s="7">
        <f t="shared" si="2"/>
        <v>60</v>
      </c>
      <c r="D22" s="71">
        <v>4</v>
      </c>
      <c r="E22" s="7">
        <f t="shared" si="5"/>
        <v>93.68421052631578</v>
      </c>
      <c r="F22" s="7">
        <f t="shared" si="6"/>
        <v>60</v>
      </c>
      <c r="G22" s="7">
        <f t="shared" si="3"/>
        <v>66.73684210526315</v>
      </c>
      <c r="H22" s="6">
        <f t="shared" si="1"/>
        <v>23</v>
      </c>
      <c r="I22" s="6">
        <f t="shared" si="4"/>
        <v>11</v>
      </c>
    </row>
    <row r="23" spans="1:9" ht="14.25" x14ac:dyDescent="0.15">
      <c r="A23" s="49">
        <v>11739011</v>
      </c>
      <c r="B23" s="71">
        <v>1</v>
      </c>
      <c r="C23" s="7">
        <f t="shared" si="2"/>
        <v>60.423280423280424</v>
      </c>
      <c r="D23" s="71">
        <v>0</v>
      </c>
      <c r="E23" s="7">
        <f t="shared" si="5"/>
        <v>60</v>
      </c>
      <c r="F23" s="7">
        <f t="shared" si="6"/>
        <v>60.423280423280424</v>
      </c>
      <c r="G23" s="7">
        <f t="shared" si="3"/>
        <v>60.338624338624342</v>
      </c>
      <c r="H23" s="6">
        <f t="shared" si="1"/>
        <v>13</v>
      </c>
      <c r="I23" s="6">
        <f t="shared" si="4"/>
        <v>21</v>
      </c>
    </row>
    <row r="24" spans="1:9" ht="14.25" x14ac:dyDescent="0.15">
      <c r="A24" s="49">
        <v>11739012</v>
      </c>
      <c r="B24" s="71">
        <v>1</v>
      </c>
      <c r="C24" s="7">
        <f t="shared" si="2"/>
        <v>60.423280423280424</v>
      </c>
      <c r="D24" s="71">
        <v>0</v>
      </c>
      <c r="E24" s="7">
        <f t="shared" si="5"/>
        <v>60</v>
      </c>
      <c r="F24" s="7">
        <f t="shared" si="6"/>
        <v>60.423280423280424</v>
      </c>
      <c r="G24" s="7">
        <f t="shared" si="3"/>
        <v>60.338624338624342</v>
      </c>
      <c r="H24" s="6">
        <f t="shared" si="1"/>
        <v>13</v>
      </c>
      <c r="I24" s="6">
        <f t="shared" si="4"/>
        <v>21</v>
      </c>
    </row>
    <row r="25" spans="1:9" ht="14.25" x14ac:dyDescent="0.15">
      <c r="A25" s="49">
        <v>11839001</v>
      </c>
      <c r="B25" s="71">
        <v>1</v>
      </c>
      <c r="C25" s="7">
        <f t="shared" si="2"/>
        <v>60.423280423280424</v>
      </c>
      <c r="D25" s="71">
        <v>3</v>
      </c>
      <c r="E25" s="7">
        <f t="shared" si="5"/>
        <v>85.26315789473685</v>
      </c>
      <c r="F25" s="7">
        <f t="shared" si="6"/>
        <v>60.423280423280424</v>
      </c>
      <c r="G25" s="7">
        <f t="shared" si="3"/>
        <v>65.391255917571712</v>
      </c>
      <c r="H25" s="6">
        <f t="shared" si="1"/>
        <v>13</v>
      </c>
      <c r="I25" s="6">
        <f t="shared" si="4"/>
        <v>14</v>
      </c>
    </row>
    <row r="26" spans="1:9" ht="14.25" x14ac:dyDescent="0.15">
      <c r="A26" s="49">
        <v>11839013</v>
      </c>
      <c r="B26" s="71">
        <v>94.5</v>
      </c>
      <c r="C26" s="7">
        <f t="shared" si="2"/>
        <v>100</v>
      </c>
      <c r="D26" s="71">
        <v>0</v>
      </c>
      <c r="E26" s="7">
        <f t="shared" si="5"/>
        <v>60</v>
      </c>
      <c r="F26" s="7">
        <f t="shared" si="6"/>
        <v>100</v>
      </c>
      <c r="G26" s="7">
        <f t="shared" si="3"/>
        <v>92</v>
      </c>
      <c r="H26" s="6">
        <f t="shared" si="1"/>
        <v>1</v>
      </c>
      <c r="I26" s="6">
        <f t="shared" si="4"/>
        <v>1</v>
      </c>
    </row>
    <row r="29" spans="1:9" ht="15" x14ac:dyDescent="0.15">
      <c r="A29" s="11" t="s">
        <v>8</v>
      </c>
      <c r="B29" s="12"/>
      <c r="C29" s="12"/>
      <c r="D29" s="74"/>
      <c r="E29" s="16"/>
      <c r="F29" s="15"/>
      <c r="G29" s="15"/>
      <c r="H29" s="15"/>
      <c r="I29" s="15"/>
    </row>
    <row r="30" spans="1:9" ht="15" x14ac:dyDescent="0.15">
      <c r="A30" s="11" t="s">
        <v>9</v>
      </c>
      <c r="B30" s="12"/>
      <c r="C30" s="12"/>
      <c r="D30" s="74"/>
      <c r="E30" s="16"/>
      <c r="F30" s="15"/>
      <c r="G30" s="15"/>
      <c r="H30" s="15"/>
      <c r="I30" s="15"/>
    </row>
    <row r="31" spans="1:9" ht="15" x14ac:dyDescent="0.15">
      <c r="A31" s="11" t="s">
        <v>10</v>
      </c>
      <c r="B31" s="12"/>
      <c r="C31" s="12"/>
      <c r="D31" s="74"/>
      <c r="E31" s="16"/>
      <c r="F31" s="15"/>
      <c r="G31" s="15"/>
      <c r="H31" s="15"/>
      <c r="I31" s="15"/>
    </row>
    <row r="32" spans="1:9" ht="15" x14ac:dyDescent="0.15">
      <c r="A32" s="11" t="s">
        <v>11</v>
      </c>
      <c r="B32" s="12"/>
      <c r="C32" s="12"/>
      <c r="D32" s="74"/>
      <c r="E32" s="16"/>
      <c r="F32" s="15"/>
      <c r="G32" s="15"/>
      <c r="H32" s="15"/>
      <c r="I32" s="15"/>
    </row>
  </sheetData>
  <sortState ref="A2:K5">
    <sortCondition ref="H2:H5"/>
    <sortCondition ref="I2:I5"/>
  </sortState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1" sqref="B1:B1048576"/>
    </sheetView>
  </sheetViews>
  <sheetFormatPr defaultRowHeight="13.5" x14ac:dyDescent="0.15"/>
  <cols>
    <col min="1" max="1" width="6.125" style="44" customWidth="1"/>
    <col min="2" max="2" width="11.375" style="44" customWidth="1"/>
    <col min="3" max="3" width="6.75" style="44" customWidth="1"/>
    <col min="4" max="4" width="49" style="21" customWidth="1"/>
    <col min="5" max="5" width="6.75" customWidth="1"/>
    <col min="6" max="6" width="7.875" customWidth="1"/>
    <col min="7" max="7" width="20.125" customWidth="1"/>
    <col min="8" max="8" width="27.25" customWidth="1"/>
  </cols>
  <sheetData>
    <row r="1" spans="1:9" s="2" customFormat="1" ht="14.25" x14ac:dyDescent="0.15">
      <c r="A1" s="25" t="s">
        <v>32</v>
      </c>
      <c r="B1" s="25" t="s">
        <v>33</v>
      </c>
      <c r="C1" s="25" t="s">
        <v>34</v>
      </c>
      <c r="D1" s="25" t="s">
        <v>35</v>
      </c>
      <c r="E1" s="25" t="s">
        <v>36</v>
      </c>
      <c r="F1" s="25" t="s">
        <v>37</v>
      </c>
      <c r="G1" s="25" t="s">
        <v>38</v>
      </c>
      <c r="H1" s="25" t="s">
        <v>39</v>
      </c>
      <c r="I1" s="3"/>
    </row>
    <row r="2" spans="1:9" s="23" customFormat="1" ht="63" x14ac:dyDescent="0.15">
      <c r="A2" s="35">
        <v>1</v>
      </c>
      <c r="B2" s="35">
        <v>21639001</v>
      </c>
      <c r="C2" s="48" t="s">
        <v>41</v>
      </c>
      <c r="D2" s="22" t="s">
        <v>142</v>
      </c>
      <c r="E2" s="46">
        <v>11.25</v>
      </c>
      <c r="F2" s="46">
        <v>11.25</v>
      </c>
      <c r="G2" s="40" t="s">
        <v>42</v>
      </c>
      <c r="H2" s="69" t="s">
        <v>141</v>
      </c>
    </row>
    <row r="3" spans="1:9" s="2" customFormat="1" x14ac:dyDescent="0.15">
      <c r="A3" s="35">
        <v>2</v>
      </c>
      <c r="B3" s="35">
        <v>21639016</v>
      </c>
      <c r="C3" s="28" t="s">
        <v>43</v>
      </c>
      <c r="D3" s="70" t="s">
        <v>143</v>
      </c>
      <c r="E3" s="70" t="s">
        <v>143</v>
      </c>
      <c r="F3" s="70" t="s">
        <v>143</v>
      </c>
      <c r="G3" s="70" t="s">
        <v>143</v>
      </c>
      <c r="H3" s="4"/>
      <c r="I3" s="3"/>
    </row>
    <row r="4" spans="1:9" s="2" customFormat="1" ht="38.25" x14ac:dyDescent="0.15">
      <c r="A4" s="35">
        <v>3</v>
      </c>
      <c r="B4" s="35">
        <v>21639018</v>
      </c>
      <c r="C4" s="28" t="s">
        <v>108</v>
      </c>
      <c r="D4" s="22" t="s">
        <v>109</v>
      </c>
      <c r="E4" s="57">
        <v>0.5</v>
      </c>
      <c r="F4" s="57">
        <v>0.5</v>
      </c>
      <c r="G4" s="26" t="s">
        <v>23</v>
      </c>
      <c r="H4" s="50"/>
      <c r="I4" s="3"/>
    </row>
    <row r="5" spans="1:9" s="2" customFormat="1" x14ac:dyDescent="0.15">
      <c r="A5" s="35">
        <v>4</v>
      </c>
      <c r="B5" s="35">
        <v>21639021</v>
      </c>
      <c r="C5" s="28" t="s">
        <v>44</v>
      </c>
      <c r="D5" s="58" t="s">
        <v>144</v>
      </c>
      <c r="E5" s="58" t="s">
        <v>144</v>
      </c>
      <c r="F5" s="58" t="s">
        <v>144</v>
      </c>
      <c r="G5" s="58" t="s">
        <v>144</v>
      </c>
      <c r="H5" s="50"/>
      <c r="I5" s="3"/>
    </row>
    <row r="6" spans="1:9" s="2" customFormat="1" x14ac:dyDescent="0.15">
      <c r="A6" s="35">
        <v>5</v>
      </c>
      <c r="B6" s="35">
        <v>21639023</v>
      </c>
      <c r="C6" s="28" t="s">
        <v>47</v>
      </c>
      <c r="D6" s="58" t="s">
        <v>144</v>
      </c>
      <c r="E6" s="58" t="s">
        <v>144</v>
      </c>
      <c r="F6" s="58" t="s">
        <v>144</v>
      </c>
      <c r="G6" s="58" t="s">
        <v>144</v>
      </c>
      <c r="H6" s="35"/>
      <c r="I6" s="3"/>
    </row>
    <row r="7" spans="1:9" s="2" customFormat="1" x14ac:dyDescent="0.15">
      <c r="A7" s="58">
        <v>6</v>
      </c>
      <c r="B7" s="58">
        <v>21639025</v>
      </c>
      <c r="C7" s="59" t="s">
        <v>151</v>
      </c>
      <c r="D7" s="58" t="s">
        <v>152</v>
      </c>
      <c r="E7" s="58">
        <v>1</v>
      </c>
      <c r="F7" s="58">
        <v>1</v>
      </c>
      <c r="G7" s="60" t="s">
        <v>153</v>
      </c>
      <c r="H7" s="58"/>
      <c r="I7" s="3"/>
    </row>
    <row r="8" spans="1:9" ht="24.75" x14ac:dyDescent="0.15">
      <c r="A8" s="58">
        <v>7</v>
      </c>
      <c r="B8" s="35">
        <v>21639031</v>
      </c>
      <c r="C8" s="40" t="s">
        <v>22</v>
      </c>
      <c r="D8" s="42" t="s">
        <v>50</v>
      </c>
      <c r="E8" s="36">
        <v>0.5</v>
      </c>
      <c r="F8" s="35">
        <v>0.5</v>
      </c>
      <c r="G8" s="26" t="s">
        <v>23</v>
      </c>
      <c r="H8" s="47"/>
    </row>
    <row r="9" spans="1:9" x14ac:dyDescent="0.15">
      <c r="H9" s="51"/>
    </row>
    <row r="10" spans="1:9" x14ac:dyDescent="0.15">
      <c r="H10" s="52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" sqref="B1:B1048576"/>
    </sheetView>
  </sheetViews>
  <sheetFormatPr defaultRowHeight="13.5" x14ac:dyDescent="0.15"/>
  <cols>
    <col min="1" max="3" width="8.875" style="44"/>
    <col min="4" max="4" width="51.5" customWidth="1"/>
    <col min="6" max="6" width="9" style="44"/>
    <col min="7" max="7" width="14.875" customWidth="1"/>
    <col min="8" max="8" width="14" style="1" customWidth="1"/>
  </cols>
  <sheetData>
    <row r="1" spans="1:8" ht="15.75" x14ac:dyDescent="0.15">
      <c r="A1" s="24" t="s">
        <v>25</v>
      </c>
      <c r="B1" s="24" t="s">
        <v>26</v>
      </c>
      <c r="C1" s="24" t="s">
        <v>27</v>
      </c>
      <c r="D1" s="24" t="s">
        <v>28</v>
      </c>
      <c r="E1" s="24" t="s">
        <v>29</v>
      </c>
      <c r="F1" s="24" t="s">
        <v>30</v>
      </c>
      <c r="G1" s="24" t="s">
        <v>31</v>
      </c>
      <c r="H1" s="25" t="s">
        <v>130</v>
      </c>
    </row>
    <row r="2" spans="1:8" x14ac:dyDescent="0.15">
      <c r="A2" s="37">
        <v>1</v>
      </c>
      <c r="B2" s="35">
        <v>21639001</v>
      </c>
      <c r="C2" s="37" t="s">
        <v>144</v>
      </c>
      <c r="D2" s="62" t="s">
        <v>144</v>
      </c>
      <c r="E2" s="62" t="s">
        <v>144</v>
      </c>
      <c r="F2" s="62" t="s">
        <v>144</v>
      </c>
      <c r="G2" s="30"/>
      <c r="H2" s="53"/>
    </row>
    <row r="3" spans="1:8" ht="86.45" customHeight="1" x14ac:dyDescent="0.15">
      <c r="A3" s="37">
        <v>2</v>
      </c>
      <c r="B3" s="35">
        <v>21639016</v>
      </c>
      <c r="C3" s="37" t="s">
        <v>48</v>
      </c>
      <c r="D3" s="27" t="s">
        <v>145</v>
      </c>
      <c r="E3" s="37">
        <v>0.25</v>
      </c>
      <c r="F3" s="62">
        <v>0.25</v>
      </c>
      <c r="G3" s="37" t="s">
        <v>46</v>
      </c>
      <c r="H3" s="53" t="s">
        <v>148</v>
      </c>
    </row>
    <row r="4" spans="1:8" ht="25.5" customHeight="1" x14ac:dyDescent="0.15">
      <c r="A4" s="62">
        <v>3</v>
      </c>
      <c r="B4" s="35">
        <v>21639018</v>
      </c>
      <c r="C4" s="62" t="s">
        <v>157</v>
      </c>
      <c r="D4" s="62" t="s">
        <v>157</v>
      </c>
      <c r="E4" s="62" t="s">
        <v>157</v>
      </c>
      <c r="F4" s="62" t="s">
        <v>157</v>
      </c>
      <c r="G4" s="62" t="s">
        <v>157</v>
      </c>
      <c r="H4" s="53"/>
    </row>
    <row r="5" spans="1:8" ht="21" customHeight="1" x14ac:dyDescent="0.15">
      <c r="A5" s="80">
        <v>4</v>
      </c>
      <c r="B5" s="80">
        <v>21639021</v>
      </c>
      <c r="C5" s="28" t="s">
        <v>49</v>
      </c>
      <c r="D5" s="27" t="s">
        <v>45</v>
      </c>
      <c r="E5" s="37">
        <v>1</v>
      </c>
      <c r="F5" s="94">
        <v>1.25</v>
      </c>
      <c r="G5" s="37" t="s">
        <v>24</v>
      </c>
      <c r="H5" s="53"/>
    </row>
    <row r="6" spans="1:8" ht="44.25" customHeight="1" x14ac:dyDescent="0.15">
      <c r="A6" s="80"/>
      <c r="B6" s="80"/>
      <c r="C6" s="37" t="s">
        <v>48</v>
      </c>
      <c r="D6" s="27" t="s">
        <v>146</v>
      </c>
      <c r="E6" s="37">
        <v>0.25</v>
      </c>
      <c r="F6" s="94"/>
      <c r="G6" s="37" t="s">
        <v>147</v>
      </c>
      <c r="H6" s="53" t="s">
        <v>149</v>
      </c>
    </row>
    <row r="7" spans="1:8" s="23" customFormat="1" ht="121.5" customHeight="1" x14ac:dyDescent="0.15">
      <c r="A7" s="29">
        <v>5</v>
      </c>
      <c r="B7" s="35">
        <v>21639023</v>
      </c>
      <c r="C7" s="37" t="s">
        <v>48</v>
      </c>
      <c r="D7" s="41" t="s">
        <v>150</v>
      </c>
      <c r="E7" s="29">
        <v>0</v>
      </c>
      <c r="F7" s="29">
        <v>0</v>
      </c>
      <c r="G7" s="37" t="s">
        <v>46</v>
      </c>
      <c r="H7" s="53" t="s">
        <v>148</v>
      </c>
    </row>
    <row r="8" spans="1:8" s="23" customFormat="1" ht="21" customHeight="1" x14ac:dyDescent="0.15">
      <c r="A8" s="29">
        <v>6</v>
      </c>
      <c r="B8" s="58">
        <v>21639025</v>
      </c>
      <c r="C8" s="59" t="s">
        <v>154</v>
      </c>
      <c r="D8" s="41" t="s">
        <v>155</v>
      </c>
      <c r="E8" s="29">
        <v>1</v>
      </c>
      <c r="F8" s="29">
        <v>1</v>
      </c>
      <c r="G8" s="62" t="s">
        <v>156</v>
      </c>
      <c r="H8" s="53"/>
    </row>
    <row r="9" spans="1:8" ht="21" customHeight="1" x14ac:dyDescent="0.15">
      <c r="A9" s="37">
        <v>7</v>
      </c>
      <c r="B9" s="35">
        <v>21639031</v>
      </c>
      <c r="C9" s="37" t="s">
        <v>157</v>
      </c>
      <c r="D9" s="62" t="s">
        <v>157</v>
      </c>
      <c r="E9" s="62" t="s">
        <v>157</v>
      </c>
      <c r="F9" s="62" t="s">
        <v>157</v>
      </c>
      <c r="G9" s="62" t="s">
        <v>157</v>
      </c>
      <c r="H9" s="53"/>
    </row>
  </sheetData>
  <mergeCells count="3">
    <mergeCell ref="B5:B6"/>
    <mergeCell ref="A5:A6"/>
    <mergeCell ref="F5:F6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18" sqref="F18"/>
    </sheetView>
  </sheetViews>
  <sheetFormatPr defaultRowHeight="13.5" x14ac:dyDescent="0.15"/>
  <cols>
    <col min="1" max="1" width="10.625" customWidth="1"/>
    <col min="2" max="3" width="9.125" bestFit="1" customWidth="1"/>
    <col min="4" max="4" width="10.25" customWidth="1"/>
    <col min="5" max="9" width="9.125" bestFit="1" customWidth="1"/>
  </cols>
  <sheetData>
    <row r="1" spans="1:9" ht="14.25" x14ac:dyDescent="0.15">
      <c r="A1" s="75" t="s">
        <v>19</v>
      </c>
      <c r="B1" s="76" t="s">
        <v>0</v>
      </c>
      <c r="C1" s="77" t="s">
        <v>1</v>
      </c>
      <c r="D1" s="78" t="s">
        <v>2</v>
      </c>
      <c r="E1" s="76" t="s">
        <v>3</v>
      </c>
      <c r="F1" s="77" t="s">
        <v>4</v>
      </c>
      <c r="G1" s="76" t="s">
        <v>5</v>
      </c>
      <c r="H1" s="76" t="s">
        <v>6</v>
      </c>
      <c r="I1" s="76" t="s">
        <v>7</v>
      </c>
    </row>
    <row r="2" spans="1:9" s="17" customFormat="1" ht="14.25" x14ac:dyDescent="0.15">
      <c r="A2" s="8">
        <v>21639001</v>
      </c>
      <c r="B2" s="8">
        <v>11.25</v>
      </c>
      <c r="C2" s="19">
        <f>(B2-MIN(B2:B8))/(MAX(B$2:B$8)-MIN(B$2:B$8))*40+60</f>
        <v>100</v>
      </c>
      <c r="D2" s="18">
        <v>0</v>
      </c>
      <c r="E2" s="19">
        <f t="shared" ref="E2:E8" si="0">(D2-MIN(D$2:D$8))/(MAX(D$2:D$8)-MIN(D$2:D$8))*40+60</f>
        <v>60</v>
      </c>
      <c r="F2" s="19">
        <f t="shared" ref="F2:F8" si="1">C2</f>
        <v>100</v>
      </c>
      <c r="G2" s="19">
        <f t="shared" ref="G2:G8" si="2">C2*0.8+E2*0.2</f>
        <v>92</v>
      </c>
      <c r="H2" s="18">
        <f>RANK(F2,$F$2:$F$8,0)</f>
        <v>1</v>
      </c>
      <c r="I2" s="18">
        <f>RANK(G2,$G$2:$G$8,0)</f>
        <v>1</v>
      </c>
    </row>
    <row r="3" spans="1:9" s="17" customFormat="1" ht="14.25" x14ac:dyDescent="0.15">
      <c r="A3" s="8">
        <v>21639016</v>
      </c>
      <c r="B3" s="8">
        <v>0</v>
      </c>
      <c r="C3" s="19">
        <f>(B3-MIN(B2:B8))/(MAX(B$2:B$8)-MIN(B$2:B$8))*40+60</f>
        <v>60</v>
      </c>
      <c r="D3" s="18">
        <v>0.25</v>
      </c>
      <c r="E3" s="19">
        <f t="shared" si="0"/>
        <v>68</v>
      </c>
      <c r="F3" s="19">
        <f t="shared" si="1"/>
        <v>60</v>
      </c>
      <c r="G3" s="19">
        <f t="shared" si="2"/>
        <v>61.6</v>
      </c>
      <c r="H3" s="18">
        <f>RANK(F3,$F$2:$F$8,0)</f>
        <v>5</v>
      </c>
      <c r="I3" s="18">
        <f>RANK(G3,$G$2:$G$8,0)</f>
        <v>4</v>
      </c>
    </row>
    <row r="4" spans="1:9" s="17" customFormat="1" ht="14.25" x14ac:dyDescent="0.15">
      <c r="A4" s="8">
        <v>21639018</v>
      </c>
      <c r="B4" s="8">
        <v>0.5</v>
      </c>
      <c r="C4" s="19">
        <f>(B4-MIN(B2:B8))/(MAX(B$2:B$8)-MIN(B$2:B$8))*40+60</f>
        <v>61.777777777777779</v>
      </c>
      <c r="D4" s="18">
        <v>0</v>
      </c>
      <c r="E4" s="19">
        <f t="shared" si="0"/>
        <v>60</v>
      </c>
      <c r="F4" s="19">
        <f t="shared" si="1"/>
        <v>61.777777777777779</v>
      </c>
      <c r="G4" s="19">
        <f t="shared" si="2"/>
        <v>61.422222222222224</v>
      </c>
      <c r="H4" s="18">
        <f t="shared" ref="H4:H8" si="3">RANK(F4,$F$2:$F$8,0)</f>
        <v>3</v>
      </c>
      <c r="I4" s="18">
        <f t="shared" ref="I4:I8" si="4">RANK(G4,$G$2:$G$8,0)</f>
        <v>5</v>
      </c>
    </row>
    <row r="5" spans="1:9" s="17" customFormat="1" ht="14.25" x14ac:dyDescent="0.15">
      <c r="A5" s="8">
        <v>21639021</v>
      </c>
      <c r="B5" s="8">
        <v>0</v>
      </c>
      <c r="C5" s="19">
        <f>(B5-MIN(B2:B8))/(MAX(B$2:B$8)-MIN(B$2:B$8))*40+60</f>
        <v>60</v>
      </c>
      <c r="D5" s="18">
        <v>1.25</v>
      </c>
      <c r="E5" s="19">
        <f t="shared" si="0"/>
        <v>100</v>
      </c>
      <c r="F5" s="19">
        <f t="shared" si="1"/>
        <v>60</v>
      </c>
      <c r="G5" s="19">
        <f t="shared" si="2"/>
        <v>68</v>
      </c>
      <c r="H5" s="18">
        <f t="shared" si="3"/>
        <v>5</v>
      </c>
      <c r="I5" s="18">
        <f t="shared" si="4"/>
        <v>3</v>
      </c>
    </row>
    <row r="6" spans="1:9" s="17" customFormat="1" ht="14.25" x14ac:dyDescent="0.15">
      <c r="A6" s="8">
        <v>21639023</v>
      </c>
      <c r="B6" s="8">
        <v>0</v>
      </c>
      <c r="C6" s="19">
        <f>(B6-MIN(B2:B8))/(MAX(B$2:B$8)-MIN(B$2:B$8))*40+60</f>
        <v>60</v>
      </c>
      <c r="D6" s="18">
        <v>0</v>
      </c>
      <c r="E6" s="19">
        <f t="shared" si="0"/>
        <v>60</v>
      </c>
      <c r="F6" s="19">
        <f t="shared" si="1"/>
        <v>60</v>
      </c>
      <c r="G6" s="19">
        <f t="shared" si="2"/>
        <v>60</v>
      </c>
      <c r="H6" s="18">
        <f t="shared" si="3"/>
        <v>5</v>
      </c>
      <c r="I6" s="18">
        <f t="shared" si="4"/>
        <v>7</v>
      </c>
    </row>
    <row r="7" spans="1:9" s="17" customFormat="1" ht="14.25" x14ac:dyDescent="0.15">
      <c r="A7" s="8">
        <v>21639025</v>
      </c>
      <c r="B7" s="8">
        <v>1</v>
      </c>
      <c r="C7" s="19">
        <f>(B7-MIN(B2:B8))/(MAX(B$2:B$8)-MIN(B$2:B$8))*40+60</f>
        <v>63.555555555555557</v>
      </c>
      <c r="D7" s="18">
        <v>1</v>
      </c>
      <c r="E7" s="19">
        <f t="shared" si="0"/>
        <v>92</v>
      </c>
      <c r="F7" s="19">
        <f t="shared" si="1"/>
        <v>63.555555555555557</v>
      </c>
      <c r="G7" s="19">
        <f t="shared" si="2"/>
        <v>69.244444444444454</v>
      </c>
      <c r="H7" s="18">
        <f t="shared" si="3"/>
        <v>2</v>
      </c>
      <c r="I7" s="18">
        <f t="shared" si="4"/>
        <v>2</v>
      </c>
    </row>
    <row r="8" spans="1:9" s="17" customFormat="1" ht="14.25" x14ac:dyDescent="0.15">
      <c r="A8" s="8">
        <v>21639031</v>
      </c>
      <c r="B8" s="8">
        <v>0.5</v>
      </c>
      <c r="C8" s="19">
        <f>(B8-MIN(B2:B8))/(MAX(B$2:B$8)-MIN(B$2:B$8))*40+60</f>
        <v>61.777777777777779</v>
      </c>
      <c r="D8" s="18">
        <v>0</v>
      </c>
      <c r="E8" s="19">
        <f t="shared" si="0"/>
        <v>60</v>
      </c>
      <c r="F8" s="19">
        <f t="shared" si="1"/>
        <v>61.777777777777779</v>
      </c>
      <c r="G8" s="19">
        <f t="shared" si="2"/>
        <v>61.422222222222224</v>
      </c>
      <c r="H8" s="18">
        <f t="shared" si="3"/>
        <v>3</v>
      </c>
      <c r="I8" s="18">
        <f t="shared" si="4"/>
        <v>5</v>
      </c>
    </row>
    <row r="9" spans="1:9" ht="14.25" x14ac:dyDescent="0.15">
      <c r="A9" s="9"/>
      <c r="B9" s="9"/>
      <c r="C9" s="10"/>
      <c r="D9" s="9"/>
      <c r="E9" s="9"/>
      <c r="F9" s="10"/>
      <c r="G9" s="9"/>
      <c r="H9" s="9"/>
      <c r="I9" s="9"/>
    </row>
    <row r="10" spans="1:9" ht="15" x14ac:dyDescent="0.25">
      <c r="A10" s="11" t="s">
        <v>40</v>
      </c>
      <c r="B10" s="12"/>
      <c r="C10" s="12"/>
      <c r="D10" s="12"/>
      <c r="E10" s="12"/>
      <c r="F10" s="13"/>
      <c r="G10" s="12"/>
      <c r="H10" s="14"/>
      <c r="I10" s="14"/>
    </row>
    <row r="11" spans="1:9" ht="15" x14ac:dyDescent="0.25">
      <c r="A11" s="11" t="s">
        <v>9</v>
      </c>
      <c r="B11" s="12"/>
      <c r="C11" s="12"/>
      <c r="D11" s="12"/>
      <c r="E11" s="12"/>
      <c r="F11" s="13"/>
      <c r="G11" s="12"/>
      <c r="H11" s="14"/>
      <c r="I11" s="14"/>
    </row>
    <row r="12" spans="1:9" ht="15" x14ac:dyDescent="0.25">
      <c r="A12" s="11" t="s">
        <v>10</v>
      </c>
      <c r="B12" s="12"/>
      <c r="C12" s="12"/>
      <c r="D12" s="12"/>
      <c r="E12" s="12"/>
      <c r="F12" s="13"/>
      <c r="G12" s="12"/>
      <c r="H12" s="14"/>
      <c r="I12" s="14"/>
    </row>
    <row r="13" spans="1:9" ht="15" x14ac:dyDescent="0.25">
      <c r="A13" s="11" t="s">
        <v>11</v>
      </c>
      <c r="B13" s="12"/>
      <c r="C13" s="12"/>
      <c r="D13" s="12"/>
      <c r="E13" s="12"/>
      <c r="F13" s="13"/>
      <c r="G13" s="12"/>
      <c r="H13" s="14"/>
      <c r="I13" s="14"/>
    </row>
    <row r="14" spans="1:9" ht="14.25" x14ac:dyDescent="0.15">
      <c r="A14" s="9"/>
      <c r="B14" s="9"/>
      <c r="C14" s="10"/>
      <c r="D14" s="9"/>
      <c r="E14" s="9"/>
      <c r="F14" s="10"/>
      <c r="G14" s="9"/>
      <c r="H14" s="9"/>
      <c r="I14" s="9"/>
    </row>
  </sheetData>
  <sortState ref="A2:K6">
    <sortCondition ref="H2:H6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5</vt:i4>
      </vt:variant>
    </vt:vector>
  </HeadingPairs>
  <TitlesOfParts>
    <vt:vector size="11" baseType="lpstr">
      <vt:lpstr>博士生科研成果</vt:lpstr>
      <vt:lpstr>博士生素质拓展</vt:lpstr>
      <vt:lpstr>博士生成绩汇总</vt:lpstr>
      <vt:lpstr>16级硕士生科研成果</vt:lpstr>
      <vt:lpstr>16级硕士生素质拓展</vt:lpstr>
      <vt:lpstr>16级硕士生汇总成绩</vt:lpstr>
      <vt:lpstr>博士生科研成果!OLE_LINK1</vt:lpstr>
      <vt:lpstr>'16级硕士生科研成果'!Print_Area</vt:lpstr>
      <vt:lpstr>博士生科研成果!Print_Area</vt:lpstr>
      <vt:lpstr>'16级硕士生科研成果'!Print_Titles</vt:lpstr>
      <vt:lpstr>博士生科研成果!Print_Titles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丁锦秀</dc:creator>
  <cp:lastModifiedBy>陆智辉</cp:lastModifiedBy>
  <cp:lastPrinted>2015-09-28T01:24:51Z</cp:lastPrinted>
  <dcterms:created xsi:type="dcterms:W3CDTF">2015-09-26T01:12:00Z</dcterms:created>
  <dcterms:modified xsi:type="dcterms:W3CDTF">2018-09-29T10:23:30Z</dcterms:modified>
</cp:coreProperties>
</file>